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D:\TempUserProfiles\NetworkService\AppData\Local\Packages\oice_16_974fa576_32c1d314_992\AC\Temp\"/>
    </mc:Choice>
  </mc:AlternateContent>
  <xr:revisionPtr revIDLastSave="0" documentId="8_{AB1EF234-86CB-4FF3-A504-3A7983BE9AA8}" xr6:coauthVersionLast="47" xr6:coauthVersionMax="47" xr10:uidLastSave="{00000000-0000-0000-0000-000000000000}"/>
  <bookViews>
    <workbookView xWindow="-60" yWindow="-60" windowWidth="15480" windowHeight="11640" tabRatio="959" xr2:uid="{00000000-000D-0000-FFFF-FFFF00000000}"/>
  </bookViews>
  <sheets>
    <sheet name="POUR DEBUTER" sheetId="96" r:id="rId1"/>
    <sheet name="Jan" sheetId="4" r:id="rId2"/>
    <sheet name="Fév" sheetId="76" r:id="rId3"/>
    <sheet name="Mars" sheetId="77" r:id="rId4"/>
    <sheet name="Avril" sheetId="78" r:id="rId5"/>
    <sheet name="Mai" sheetId="79" r:id="rId6"/>
    <sheet name="Juin" sheetId="80" r:id="rId7"/>
    <sheet name="Juillet" sheetId="81" r:id="rId8"/>
    <sheet name="Août" sheetId="82" r:id="rId9"/>
    <sheet name="Sept" sheetId="83" r:id="rId10"/>
    <sheet name="Oct" sheetId="84" r:id="rId11"/>
    <sheet name="Nov" sheetId="85" r:id="rId12"/>
    <sheet name="Déc" sheetId="86" r:id="rId13"/>
    <sheet name="Trésorier" sheetId="22" r:id="rId14"/>
    <sheet name="Syndics" sheetId="60" r:id="rId15"/>
    <sheet name="Budget" sheetId="92" r:id="rId16"/>
    <sheet name="Glossaire" sheetId="24" r:id="rId17"/>
    <sheet name="CONC. BANCAIRE" sheetId="97" r:id="rId18"/>
    <sheet name="VERSEMENT DIRECT" sheetId="98" r:id="rId19"/>
    <sheet name="POUR TERMINER" sheetId="99" r:id="rId20"/>
    <sheet name="RAPPORTS ÉCRITS" sheetId="100" r:id="rId21"/>
    <sheet name="B.3.12" sheetId="101" r:id="rId22"/>
  </sheets>
  <externalReferences>
    <externalReference r:id="rId23"/>
    <externalReference r:id="rId24"/>
  </externalReferences>
  <definedNames>
    <definedName name="_xlnm.Print_Area" localSheetId="8">Août!$A$1:$V$94</definedName>
    <definedName name="_xlnm.Print_Area" localSheetId="4">Avril!$A$1:$V$94</definedName>
    <definedName name="_xlnm.Print_Area" localSheetId="17">'CONC. BANCAIRE'!$A$1:$W$108</definedName>
    <definedName name="_xlnm.Print_Area" localSheetId="12">Déc!$A$1:$V$94</definedName>
    <definedName name="_xlnm.Print_Area" localSheetId="2">Fév!$A$1:$V$94</definedName>
    <definedName name="_xlnm.Print_Area" localSheetId="16">Glossaire!$A$1:$B$18</definedName>
    <definedName name="_xlnm.Print_Area" localSheetId="1">Jan!$A$1:$V$94</definedName>
    <definedName name="_xlnm.Print_Area" localSheetId="7">Juillet!$A$1:$V$94</definedName>
    <definedName name="_xlnm.Print_Area" localSheetId="6">Juin!$A$1:$V$94</definedName>
    <definedName name="_xlnm.Print_Area" localSheetId="5">Mai!$A$1:$V$94</definedName>
    <definedName name="_xlnm.Print_Area" localSheetId="3">Mars!$A$1:$V$94</definedName>
    <definedName name="_xlnm.Print_Area" localSheetId="11">Nov!$A$1:$V$94</definedName>
    <definedName name="_xlnm.Print_Area" localSheetId="10">Oct!$A$1:$V$94</definedName>
    <definedName name="_xlnm.Print_Area" localSheetId="0">'POUR DEBUTER'!$A$1:$N$65</definedName>
    <definedName name="_xlnm.Print_Area" localSheetId="19">'POUR TERMINER'!$A$1:$O$81</definedName>
    <definedName name="_xlnm.Print_Area" localSheetId="9">Sept!$A$1:$V$94</definedName>
    <definedName name="_xlnm.Print_Area" localSheetId="14">Syndics!$A$1:$I$52</definedName>
    <definedName name="_xlnm.Print_Area" localSheetId="13">Trésorier!$A$1:$S$66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 i="77" l="1"/>
  <c r="G14" i="77"/>
  <c r="G15" i="77"/>
  <c r="G16" i="77"/>
  <c r="G17" i="77"/>
  <c r="G18" i="77"/>
  <c r="G19" i="77"/>
  <c r="V51" i="4"/>
  <c r="H76" i="4"/>
  <c r="J76" i="4"/>
  <c r="W50" i="76"/>
  <c r="V51" i="76"/>
  <c r="H76" i="76"/>
  <c r="W50" i="77"/>
  <c r="V51" i="77"/>
  <c r="H76" i="77"/>
  <c r="J76" i="77"/>
  <c r="W50" i="78"/>
  <c r="V51" i="78"/>
  <c r="H76" i="78"/>
  <c r="J76" i="78"/>
  <c r="W50" i="79"/>
  <c r="V51" i="79"/>
  <c r="H76" i="79"/>
  <c r="J76" i="79"/>
  <c r="W50" i="80"/>
  <c r="V51" i="80"/>
  <c r="H76" i="80"/>
  <c r="J76" i="80"/>
  <c r="W50" i="81"/>
  <c r="V51" i="81"/>
  <c r="H76" i="81"/>
  <c r="J76" i="81"/>
  <c r="W50" i="82"/>
  <c r="Q17" i="22"/>
  <c r="W50" i="83"/>
  <c r="V51" i="83"/>
  <c r="H76" i="83"/>
  <c r="J76" i="83"/>
  <c r="W50" i="84"/>
  <c r="V51" i="84"/>
  <c r="H76" i="84"/>
  <c r="J76" i="84"/>
  <c r="W50" i="85"/>
  <c r="V51" i="85"/>
  <c r="H76" i="85"/>
  <c r="J76" i="85"/>
  <c r="W50" i="86"/>
  <c r="V51" i="86"/>
  <c r="H76" i="86"/>
  <c r="J76" i="86"/>
  <c r="W50" i="4"/>
  <c r="Q10" i="22"/>
  <c r="Q13" i="22"/>
  <c r="Q14" i="22"/>
  <c r="Q16" i="22"/>
  <c r="Q21" i="22"/>
  <c r="V51" i="82"/>
  <c r="H76" i="82"/>
  <c r="J76" i="82"/>
  <c r="Q15" i="22"/>
  <c r="Q18" i="22"/>
  <c r="Q11" i="22"/>
  <c r="Q22" i="22"/>
  <c r="B30" i="60"/>
  <c r="Q19" i="22"/>
  <c r="Q12" i="22"/>
  <c r="Q20" i="22"/>
  <c r="J76" i="76"/>
  <c r="N51" i="79"/>
  <c r="E2" i="86"/>
  <c r="E2" i="85"/>
  <c r="E2" i="84"/>
  <c r="E2" i="83"/>
  <c r="E2" i="82"/>
  <c r="E2" i="81"/>
  <c r="E2" i="80"/>
  <c r="E2" i="79"/>
  <c r="E2" i="78"/>
  <c r="E2" i="77"/>
  <c r="E2" i="76"/>
  <c r="E2" i="4"/>
  <c r="E72" i="76"/>
  <c r="E72" i="77"/>
  <c r="E72" i="78"/>
  <c r="E72" i="79"/>
  <c r="E72" i="80"/>
  <c r="E72" i="81"/>
  <c r="E72" i="82"/>
  <c r="E72" i="83"/>
  <c r="E72" i="84"/>
  <c r="E72" i="85"/>
  <c r="E72" i="86"/>
  <c r="E72" i="4"/>
  <c r="B3" i="92"/>
  <c r="B2" i="92"/>
  <c r="G29" i="98"/>
  <c r="I62" i="97"/>
  <c r="H56" i="97"/>
  <c r="G56" i="97"/>
  <c r="H55" i="97"/>
  <c r="G55" i="97"/>
  <c r="H54" i="97"/>
  <c r="G54" i="97"/>
  <c r="H47" i="97"/>
  <c r="G47" i="97"/>
  <c r="H46" i="97"/>
  <c r="G46" i="97"/>
  <c r="F39" i="97"/>
  <c r="H25" i="97"/>
  <c r="G25" i="97"/>
  <c r="H24" i="97"/>
  <c r="G24" i="97"/>
  <c r="H23" i="97"/>
  <c r="G23" i="97"/>
  <c r="G16" i="97"/>
  <c r="G15" i="97"/>
  <c r="G26" i="22"/>
  <c r="L53" i="86"/>
  <c r="L53" i="85"/>
  <c r="L53" i="84"/>
  <c r="L53" i="83"/>
  <c r="L53" i="82"/>
  <c r="L53" i="81"/>
  <c r="L53" i="80"/>
  <c r="L53" i="79"/>
  <c r="L53" i="78"/>
  <c r="L53" i="77"/>
  <c r="L53" i="76"/>
  <c r="L53" i="4"/>
  <c r="J56" i="4"/>
  <c r="L4" i="22"/>
  <c r="F4" i="82"/>
  <c r="G4" i="82"/>
  <c r="F5" i="82"/>
  <c r="G5" i="82"/>
  <c r="F6" i="82"/>
  <c r="G6" i="82"/>
  <c r="F7" i="82"/>
  <c r="G7" i="82"/>
  <c r="F8" i="82"/>
  <c r="G8" i="82"/>
  <c r="F9" i="82"/>
  <c r="G9" i="82"/>
  <c r="F10" i="82"/>
  <c r="G10" i="82"/>
  <c r="F11" i="82"/>
  <c r="G11" i="82"/>
  <c r="F12" i="82"/>
  <c r="G12" i="82"/>
  <c r="F13" i="82"/>
  <c r="G13" i="82"/>
  <c r="F14" i="82"/>
  <c r="G14" i="82"/>
  <c r="F15" i="82"/>
  <c r="G15" i="82"/>
  <c r="F16" i="82"/>
  <c r="G16" i="82"/>
  <c r="F17" i="82"/>
  <c r="G17" i="82"/>
  <c r="F18" i="82"/>
  <c r="G18" i="82"/>
  <c r="F19" i="82"/>
  <c r="G19" i="82"/>
  <c r="F20" i="82"/>
  <c r="G20" i="82"/>
  <c r="F21" i="82"/>
  <c r="G21" i="82"/>
  <c r="F22" i="82"/>
  <c r="G22" i="82"/>
  <c r="F23" i="82"/>
  <c r="G23" i="82"/>
  <c r="F24" i="82"/>
  <c r="G24" i="82"/>
  <c r="F25" i="82"/>
  <c r="G25" i="82"/>
  <c r="F26" i="82"/>
  <c r="G26" i="82"/>
  <c r="F27" i="82"/>
  <c r="G27" i="82"/>
  <c r="F28" i="82"/>
  <c r="G28" i="82"/>
  <c r="F29" i="82"/>
  <c r="G29" i="82"/>
  <c r="F30" i="82"/>
  <c r="G30" i="82"/>
  <c r="F31" i="82"/>
  <c r="G31" i="82"/>
  <c r="F32" i="82"/>
  <c r="G32" i="82"/>
  <c r="F33" i="82"/>
  <c r="G33" i="82"/>
  <c r="F34" i="82"/>
  <c r="G34" i="82"/>
  <c r="F35" i="82"/>
  <c r="G35" i="82"/>
  <c r="F36" i="82"/>
  <c r="G36" i="82"/>
  <c r="F37" i="82"/>
  <c r="G37" i="82"/>
  <c r="F38" i="82"/>
  <c r="G38" i="82"/>
  <c r="F39" i="82"/>
  <c r="G39" i="82"/>
  <c r="F40" i="82"/>
  <c r="G40" i="82"/>
  <c r="F41" i="82"/>
  <c r="G41" i="82"/>
  <c r="F42" i="82"/>
  <c r="G42" i="82"/>
  <c r="F43" i="82"/>
  <c r="G43" i="82"/>
  <c r="F44" i="82"/>
  <c r="G44" i="82"/>
  <c r="F45" i="82"/>
  <c r="G45" i="82"/>
  <c r="F46" i="82"/>
  <c r="G46" i="82"/>
  <c r="F47" i="82"/>
  <c r="G47" i="82"/>
  <c r="F48" i="82"/>
  <c r="G48" i="82"/>
  <c r="F49" i="82"/>
  <c r="G49" i="82"/>
  <c r="H50" i="82"/>
  <c r="H58" i="82"/>
  <c r="H60" i="82"/>
  <c r="I50" i="82"/>
  <c r="H59" i="82"/>
  <c r="J50" i="82"/>
  <c r="H62" i="82"/>
  <c r="K50" i="82"/>
  <c r="H63" i="82"/>
  <c r="L50" i="82"/>
  <c r="M50" i="82"/>
  <c r="N50" i="82"/>
  <c r="H66" i="82"/>
  <c r="O50" i="82"/>
  <c r="I17" i="22"/>
  <c r="P50" i="82"/>
  <c r="Q50" i="82"/>
  <c r="R50" i="82"/>
  <c r="H70" i="82"/>
  <c r="S50" i="82"/>
  <c r="H71" i="82"/>
  <c r="T50" i="82"/>
  <c r="H72" i="82"/>
  <c r="U50" i="82"/>
  <c r="V50" i="82"/>
  <c r="N51" i="82"/>
  <c r="J53" i="82"/>
  <c r="Q53" i="82"/>
  <c r="H57" i="82"/>
  <c r="H61" i="82"/>
  <c r="E62" i="82"/>
  <c r="E63" i="82"/>
  <c r="E64" i="82"/>
  <c r="E65" i="82"/>
  <c r="E66" i="82"/>
  <c r="E67" i="82"/>
  <c r="E68" i="82"/>
  <c r="H68" i="82"/>
  <c r="E69" i="82"/>
  <c r="E70" i="82"/>
  <c r="E71" i="82"/>
  <c r="H74" i="82"/>
  <c r="K87" i="82"/>
  <c r="K88" i="82"/>
  <c r="U88" i="82"/>
  <c r="Q88" i="82"/>
  <c r="Q89" i="82"/>
  <c r="K89" i="82"/>
  <c r="K90" i="82"/>
  <c r="K91" i="82"/>
  <c r="K92" i="82"/>
  <c r="K93" i="82"/>
  <c r="F94" i="82"/>
  <c r="I94" i="82"/>
  <c r="F4" i="78"/>
  <c r="G4" i="78"/>
  <c r="F5" i="78"/>
  <c r="G5" i="78"/>
  <c r="F6" i="78"/>
  <c r="G6" i="78"/>
  <c r="F7" i="78"/>
  <c r="G7" i="78"/>
  <c r="F8" i="78"/>
  <c r="G8" i="78"/>
  <c r="F9" i="78"/>
  <c r="F50" i="78"/>
  <c r="G9" i="78"/>
  <c r="F10" i="78"/>
  <c r="G10" i="78"/>
  <c r="F11" i="78"/>
  <c r="G11" i="78"/>
  <c r="F12" i="78"/>
  <c r="G12" i="78"/>
  <c r="F13" i="78"/>
  <c r="G13" i="78"/>
  <c r="F14" i="78"/>
  <c r="G14" i="78"/>
  <c r="F15" i="78"/>
  <c r="G15" i="78"/>
  <c r="F16" i="78"/>
  <c r="G16" i="78"/>
  <c r="F17" i="78"/>
  <c r="G17" i="78"/>
  <c r="F18" i="78"/>
  <c r="G18" i="78"/>
  <c r="F19" i="78"/>
  <c r="G19" i="78"/>
  <c r="F20" i="78"/>
  <c r="G20" i="78"/>
  <c r="F21" i="78"/>
  <c r="G21" i="78"/>
  <c r="F22" i="78"/>
  <c r="G22" i="78"/>
  <c r="F23" i="78"/>
  <c r="G23" i="78"/>
  <c r="F24" i="78"/>
  <c r="G24" i="78"/>
  <c r="F25" i="78"/>
  <c r="G25" i="78"/>
  <c r="F26" i="78"/>
  <c r="G26" i="78"/>
  <c r="F27" i="78"/>
  <c r="G27" i="78"/>
  <c r="F28" i="78"/>
  <c r="G28" i="78"/>
  <c r="F29" i="78"/>
  <c r="G29" i="78"/>
  <c r="F30" i="78"/>
  <c r="G30" i="78"/>
  <c r="F31" i="78"/>
  <c r="G31" i="78"/>
  <c r="F32" i="78"/>
  <c r="G32" i="78"/>
  <c r="F33" i="78"/>
  <c r="G33" i="78"/>
  <c r="F34" i="78"/>
  <c r="G34" i="78"/>
  <c r="F35" i="78"/>
  <c r="G35" i="78"/>
  <c r="F36" i="78"/>
  <c r="G36" i="78"/>
  <c r="F37" i="78"/>
  <c r="G37" i="78"/>
  <c r="F38" i="78"/>
  <c r="G38" i="78"/>
  <c r="F39" i="78"/>
  <c r="G39" i="78"/>
  <c r="F40" i="78"/>
  <c r="G40" i="78"/>
  <c r="F41" i="78"/>
  <c r="G41" i="78"/>
  <c r="F42" i="78"/>
  <c r="G42" i="78"/>
  <c r="F43" i="78"/>
  <c r="G43" i="78"/>
  <c r="F44" i="78"/>
  <c r="G44" i="78"/>
  <c r="F45" i="78"/>
  <c r="G45" i="78"/>
  <c r="F46" i="78"/>
  <c r="G46" i="78"/>
  <c r="F47" i="78"/>
  <c r="G47" i="78"/>
  <c r="F48" i="78"/>
  <c r="G48" i="78"/>
  <c r="F49" i="78"/>
  <c r="G49" i="78"/>
  <c r="H50" i="78"/>
  <c r="I50" i="78"/>
  <c r="J50" i="78"/>
  <c r="D13" i="22"/>
  <c r="K50" i="78"/>
  <c r="L50" i="78"/>
  <c r="M50" i="78"/>
  <c r="N50" i="78"/>
  <c r="O50" i="78"/>
  <c r="P50" i="78"/>
  <c r="J13" i="22"/>
  <c r="Q50" i="78"/>
  <c r="H69" i="78"/>
  <c r="R50" i="78"/>
  <c r="H70" i="78"/>
  <c r="S50" i="78"/>
  <c r="T50" i="78"/>
  <c r="N13" i="22"/>
  <c r="U50" i="78"/>
  <c r="O13" i="22"/>
  <c r="V50" i="78"/>
  <c r="H74" i="78"/>
  <c r="N51" i="78"/>
  <c r="J53" i="78"/>
  <c r="Q53" i="78"/>
  <c r="H57" i="78"/>
  <c r="H61" i="78"/>
  <c r="E62" i="78"/>
  <c r="E63" i="78"/>
  <c r="E64" i="78"/>
  <c r="H64" i="78"/>
  <c r="E65" i="78"/>
  <c r="E66" i="78"/>
  <c r="E67" i="78"/>
  <c r="E68" i="78"/>
  <c r="H68" i="78"/>
  <c r="E69" i="78"/>
  <c r="E70" i="78"/>
  <c r="E71" i="78"/>
  <c r="K87" i="78"/>
  <c r="K88" i="78"/>
  <c r="U88" i="78"/>
  <c r="Q88" i="78"/>
  <c r="Q89" i="78"/>
  <c r="K89" i="78"/>
  <c r="K90" i="78"/>
  <c r="K94" i="78"/>
  <c r="K91" i="78"/>
  <c r="K92" i="78"/>
  <c r="K93" i="78"/>
  <c r="F94" i="78"/>
  <c r="I94" i="78"/>
  <c r="A5" i="92"/>
  <c r="F5" i="92"/>
  <c r="F7" i="92"/>
  <c r="A6" i="92"/>
  <c r="F6" i="92"/>
  <c r="C7" i="92"/>
  <c r="E7" i="92"/>
  <c r="G7" i="92"/>
  <c r="A10" i="92"/>
  <c r="F10" i="92"/>
  <c r="A11" i="92"/>
  <c r="F11" i="92"/>
  <c r="A12" i="92"/>
  <c r="F12" i="92"/>
  <c r="A13" i="92"/>
  <c r="F13" i="92"/>
  <c r="A14" i="92"/>
  <c r="F14" i="92"/>
  <c r="A15" i="92"/>
  <c r="F15" i="92"/>
  <c r="A16" i="92"/>
  <c r="F16" i="92"/>
  <c r="A17" i="92"/>
  <c r="F17" i="92"/>
  <c r="A18" i="92"/>
  <c r="F18" i="92"/>
  <c r="A19" i="92"/>
  <c r="F19" i="92"/>
  <c r="A20" i="92"/>
  <c r="F20" i="92"/>
  <c r="A21" i="92"/>
  <c r="F21" i="92"/>
  <c r="A22" i="92"/>
  <c r="F22" i="92"/>
  <c r="C23" i="92"/>
  <c r="E23" i="92"/>
  <c r="G23" i="92"/>
  <c r="G30" i="92"/>
  <c r="G36" i="92"/>
  <c r="F4" i="86"/>
  <c r="G4" i="86"/>
  <c r="F5" i="86"/>
  <c r="G5" i="86"/>
  <c r="F6" i="86"/>
  <c r="G6" i="86"/>
  <c r="F7" i="86"/>
  <c r="G7" i="86"/>
  <c r="F8" i="86"/>
  <c r="G8" i="86"/>
  <c r="F9" i="86"/>
  <c r="G9" i="86"/>
  <c r="F10" i="86"/>
  <c r="G10" i="86"/>
  <c r="F11" i="86"/>
  <c r="G11" i="86"/>
  <c r="F12" i="86"/>
  <c r="G12" i="86"/>
  <c r="F13" i="86"/>
  <c r="G13" i="86"/>
  <c r="F14" i="86"/>
  <c r="G14" i="86"/>
  <c r="F15" i="86"/>
  <c r="G15" i="86"/>
  <c r="F16" i="86"/>
  <c r="G16" i="86"/>
  <c r="F17" i="86"/>
  <c r="G17" i="86"/>
  <c r="F18" i="86"/>
  <c r="G18" i="86"/>
  <c r="F19" i="86"/>
  <c r="G19" i="86"/>
  <c r="F20" i="86"/>
  <c r="G20" i="86"/>
  <c r="F21" i="86"/>
  <c r="G21" i="86"/>
  <c r="F22" i="86"/>
  <c r="G22" i="86"/>
  <c r="F23" i="86"/>
  <c r="G23" i="86"/>
  <c r="F24" i="86"/>
  <c r="G24" i="86"/>
  <c r="F25" i="86"/>
  <c r="G25" i="86"/>
  <c r="F26" i="86"/>
  <c r="G26" i="86"/>
  <c r="F27" i="86"/>
  <c r="G27" i="86"/>
  <c r="F28" i="86"/>
  <c r="G28" i="86"/>
  <c r="F29" i="86"/>
  <c r="G29" i="86"/>
  <c r="F30" i="86"/>
  <c r="G30" i="86"/>
  <c r="F31" i="86"/>
  <c r="G31" i="86"/>
  <c r="F32" i="86"/>
  <c r="G32" i="86"/>
  <c r="F33" i="86"/>
  <c r="G33" i="86"/>
  <c r="F34" i="86"/>
  <c r="G34" i="86"/>
  <c r="F35" i="86"/>
  <c r="G35" i="86"/>
  <c r="F36" i="86"/>
  <c r="G36" i="86"/>
  <c r="F37" i="86"/>
  <c r="G37" i="86"/>
  <c r="F38" i="86"/>
  <c r="G38" i="86"/>
  <c r="F39" i="86"/>
  <c r="G39" i="86"/>
  <c r="F40" i="86"/>
  <c r="G40" i="86"/>
  <c r="F41" i="86"/>
  <c r="G41" i="86"/>
  <c r="F42" i="86"/>
  <c r="G42" i="86"/>
  <c r="F43" i="86"/>
  <c r="G43" i="86"/>
  <c r="F44" i="86"/>
  <c r="G44" i="86"/>
  <c r="F45" i="86"/>
  <c r="G45" i="86"/>
  <c r="F46" i="86"/>
  <c r="G46" i="86"/>
  <c r="F47" i="86"/>
  <c r="G47" i="86"/>
  <c r="F48" i="86"/>
  <c r="G48" i="86"/>
  <c r="F49" i="86"/>
  <c r="G49" i="86"/>
  <c r="H50" i="86"/>
  <c r="I50" i="86"/>
  <c r="J50" i="86"/>
  <c r="D21" i="22"/>
  <c r="K50" i="86"/>
  <c r="L50" i="86"/>
  <c r="M50" i="86"/>
  <c r="H65" i="86"/>
  <c r="N50" i="86"/>
  <c r="H66" i="86"/>
  <c r="H21" i="22"/>
  <c r="O50" i="86"/>
  <c r="I21" i="22"/>
  <c r="P50" i="86"/>
  <c r="H68" i="86"/>
  <c r="Q50" i="86"/>
  <c r="K21" i="22"/>
  <c r="R50" i="86"/>
  <c r="H70" i="86"/>
  <c r="S50" i="86"/>
  <c r="T50" i="86"/>
  <c r="H72" i="86"/>
  <c r="U50" i="86"/>
  <c r="H73" i="86"/>
  <c r="V50" i="86"/>
  <c r="N51" i="86"/>
  <c r="J53" i="86"/>
  <c r="H57" i="86"/>
  <c r="H59" i="86"/>
  <c r="H61" i="86"/>
  <c r="E62" i="86"/>
  <c r="E63" i="86"/>
  <c r="E64" i="86"/>
  <c r="E65" i="86"/>
  <c r="E66" i="86"/>
  <c r="E67" i="86"/>
  <c r="E68" i="86"/>
  <c r="E69" i="86"/>
  <c r="E70" i="86"/>
  <c r="E71" i="86"/>
  <c r="H74" i="86"/>
  <c r="K87" i="86"/>
  <c r="K88" i="86"/>
  <c r="U88" i="86"/>
  <c r="J60" i="22"/>
  <c r="K89" i="86"/>
  <c r="K90" i="86"/>
  <c r="K91" i="86"/>
  <c r="K92" i="86"/>
  <c r="K93" i="86"/>
  <c r="F94" i="86"/>
  <c r="I94" i="86"/>
  <c r="F4" i="76"/>
  <c r="G4" i="76"/>
  <c r="F5" i="76"/>
  <c r="G5" i="76"/>
  <c r="F6" i="76"/>
  <c r="G6" i="76"/>
  <c r="F7" i="76"/>
  <c r="G7" i="76"/>
  <c r="F8" i="76"/>
  <c r="G8" i="76"/>
  <c r="F9" i="76"/>
  <c r="F50" i="76"/>
  <c r="G9" i="76"/>
  <c r="F10" i="76"/>
  <c r="G10" i="76"/>
  <c r="F11" i="76"/>
  <c r="G11" i="76"/>
  <c r="F12" i="76"/>
  <c r="G12" i="76"/>
  <c r="F13" i="76"/>
  <c r="G13" i="76"/>
  <c r="F14" i="76"/>
  <c r="G14" i="76"/>
  <c r="F15" i="76"/>
  <c r="G15" i="76"/>
  <c r="F16" i="76"/>
  <c r="G16" i="76"/>
  <c r="F17" i="76"/>
  <c r="G17" i="76"/>
  <c r="F18" i="76"/>
  <c r="G18" i="76"/>
  <c r="F19" i="76"/>
  <c r="G19" i="76"/>
  <c r="F20" i="76"/>
  <c r="G20" i="76"/>
  <c r="F21" i="76"/>
  <c r="G21" i="76"/>
  <c r="F22" i="76"/>
  <c r="G22" i="76"/>
  <c r="F23" i="76"/>
  <c r="G23" i="76"/>
  <c r="F24" i="76"/>
  <c r="G24" i="76"/>
  <c r="F25" i="76"/>
  <c r="G25" i="76"/>
  <c r="F26" i="76"/>
  <c r="G26" i="76"/>
  <c r="F27" i="76"/>
  <c r="G27" i="76"/>
  <c r="F28" i="76"/>
  <c r="G28" i="76"/>
  <c r="F29" i="76"/>
  <c r="G29" i="76"/>
  <c r="F30" i="76"/>
  <c r="G30" i="76"/>
  <c r="F31" i="76"/>
  <c r="G31" i="76"/>
  <c r="F32" i="76"/>
  <c r="G32" i="76"/>
  <c r="F33" i="76"/>
  <c r="G33" i="76"/>
  <c r="F34" i="76"/>
  <c r="G34" i="76"/>
  <c r="F35" i="76"/>
  <c r="G35" i="76"/>
  <c r="F36" i="76"/>
  <c r="G36" i="76"/>
  <c r="F37" i="76"/>
  <c r="G37" i="76"/>
  <c r="F38" i="76"/>
  <c r="G38" i="76"/>
  <c r="F39" i="76"/>
  <c r="G39" i="76"/>
  <c r="F40" i="76"/>
  <c r="G40" i="76"/>
  <c r="F41" i="76"/>
  <c r="G41" i="76"/>
  <c r="F42" i="76"/>
  <c r="G42" i="76"/>
  <c r="F43" i="76"/>
  <c r="G43" i="76"/>
  <c r="F44" i="76"/>
  <c r="G44" i="76"/>
  <c r="F45" i="76"/>
  <c r="G45" i="76"/>
  <c r="F46" i="76"/>
  <c r="G46" i="76"/>
  <c r="F47" i="76"/>
  <c r="G47" i="76"/>
  <c r="F48" i="76"/>
  <c r="G48" i="76"/>
  <c r="F49" i="76"/>
  <c r="G49" i="76"/>
  <c r="H50" i="76"/>
  <c r="I50" i="76"/>
  <c r="J50" i="76"/>
  <c r="K50" i="76"/>
  <c r="L50" i="76"/>
  <c r="M50" i="76"/>
  <c r="G11" i="22"/>
  <c r="N50" i="76"/>
  <c r="O50" i="76"/>
  <c r="I11" i="22"/>
  <c r="P50" i="76"/>
  <c r="Q50" i="76"/>
  <c r="H69" i="76"/>
  <c r="R50" i="76"/>
  <c r="S50" i="76"/>
  <c r="T50" i="76"/>
  <c r="H72" i="76"/>
  <c r="U50" i="76"/>
  <c r="V50" i="76"/>
  <c r="P11" i="22"/>
  <c r="N51" i="76"/>
  <c r="J53" i="76"/>
  <c r="Q53" i="76"/>
  <c r="H57" i="76"/>
  <c r="H58" i="76"/>
  <c r="H59" i="76"/>
  <c r="H60" i="76"/>
  <c r="H61" i="76"/>
  <c r="E62" i="76"/>
  <c r="E63" i="76"/>
  <c r="E64" i="76"/>
  <c r="E65" i="76"/>
  <c r="E66" i="76"/>
  <c r="E67" i="76"/>
  <c r="E68" i="76"/>
  <c r="E69" i="76"/>
  <c r="E70" i="76"/>
  <c r="E71" i="76"/>
  <c r="H73" i="76"/>
  <c r="K87" i="76"/>
  <c r="K88" i="76"/>
  <c r="U88" i="76"/>
  <c r="Q88" i="76"/>
  <c r="Q89" i="76"/>
  <c r="K89" i="76"/>
  <c r="K90" i="76"/>
  <c r="K91" i="76"/>
  <c r="K92" i="76"/>
  <c r="K93" i="76"/>
  <c r="F94" i="76"/>
  <c r="I94" i="76"/>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H50" i="4"/>
  <c r="I50" i="4"/>
  <c r="J50" i="4"/>
  <c r="K50" i="4"/>
  <c r="L50" i="4"/>
  <c r="M50" i="4"/>
  <c r="H65" i="4"/>
  <c r="J65" i="4"/>
  <c r="J65" i="76"/>
  <c r="J65" i="77"/>
  <c r="J65" i="78"/>
  <c r="J65" i="79"/>
  <c r="J65" i="80"/>
  <c r="J65" i="81"/>
  <c r="J65" i="82"/>
  <c r="J65" i="83"/>
  <c r="J65" i="84"/>
  <c r="J65" i="85"/>
  <c r="J65" i="86"/>
  <c r="N50" i="4"/>
  <c r="O50" i="4"/>
  <c r="P50" i="4"/>
  <c r="H68" i="4"/>
  <c r="J68" i="4"/>
  <c r="J68" i="76"/>
  <c r="J68" i="77"/>
  <c r="J68" i="78"/>
  <c r="Q50" i="4"/>
  <c r="H69" i="4"/>
  <c r="J69" i="4"/>
  <c r="R50" i="4"/>
  <c r="S50" i="4"/>
  <c r="M10" i="22"/>
  <c r="T50" i="4"/>
  <c r="U50" i="4"/>
  <c r="O10" i="22"/>
  <c r="V50" i="4"/>
  <c r="E51" i="4"/>
  <c r="E51" i="80"/>
  <c r="J53" i="4"/>
  <c r="Q53" i="4"/>
  <c r="H57" i="4"/>
  <c r="H61" i="4"/>
  <c r="E62" i="4"/>
  <c r="E63" i="4"/>
  <c r="E64" i="4"/>
  <c r="E65" i="4"/>
  <c r="E66" i="4"/>
  <c r="E67" i="4"/>
  <c r="H67" i="4"/>
  <c r="J67" i="4"/>
  <c r="E68" i="4"/>
  <c r="E69" i="4"/>
  <c r="E70" i="4"/>
  <c r="E71" i="4"/>
  <c r="E74" i="4"/>
  <c r="K87" i="4"/>
  <c r="K88" i="4"/>
  <c r="U88" i="4"/>
  <c r="Q88" i="4"/>
  <c r="Q89" i="4"/>
  <c r="K89" i="4"/>
  <c r="K90" i="4"/>
  <c r="K91" i="4"/>
  <c r="K92" i="4"/>
  <c r="K94" i="4"/>
  <c r="K93" i="4"/>
  <c r="F94" i="4"/>
  <c r="I94" i="4"/>
  <c r="F4" i="81"/>
  <c r="G4" i="81"/>
  <c r="F5" i="81"/>
  <c r="G5" i="81"/>
  <c r="F6" i="81"/>
  <c r="G6" i="81"/>
  <c r="F7" i="81"/>
  <c r="G7" i="81"/>
  <c r="F8" i="81"/>
  <c r="G8" i="81"/>
  <c r="F9" i="81"/>
  <c r="G9" i="81"/>
  <c r="F10" i="81"/>
  <c r="G10" i="81"/>
  <c r="F11" i="81"/>
  <c r="G11" i="81"/>
  <c r="F12" i="81"/>
  <c r="G12" i="81"/>
  <c r="F13" i="81"/>
  <c r="G13" i="81"/>
  <c r="F14" i="81"/>
  <c r="G14" i="81"/>
  <c r="F15" i="81"/>
  <c r="G15" i="81"/>
  <c r="F16" i="81"/>
  <c r="G16" i="81"/>
  <c r="F17" i="81"/>
  <c r="G17" i="81"/>
  <c r="F18" i="81"/>
  <c r="G18" i="81"/>
  <c r="F19" i="81"/>
  <c r="G19" i="81"/>
  <c r="F20" i="81"/>
  <c r="G20" i="81"/>
  <c r="F21" i="81"/>
  <c r="G21" i="81"/>
  <c r="F22" i="81"/>
  <c r="G22" i="81"/>
  <c r="F23" i="81"/>
  <c r="G23" i="81"/>
  <c r="F24" i="81"/>
  <c r="G24" i="81"/>
  <c r="F25" i="81"/>
  <c r="G25" i="81"/>
  <c r="F26" i="81"/>
  <c r="G26" i="81"/>
  <c r="F27" i="81"/>
  <c r="G27" i="81"/>
  <c r="F28" i="81"/>
  <c r="G28" i="81"/>
  <c r="F29" i="81"/>
  <c r="G29" i="81"/>
  <c r="F30" i="81"/>
  <c r="G30" i="81"/>
  <c r="F31" i="81"/>
  <c r="G31" i="81"/>
  <c r="F32" i="81"/>
  <c r="G32" i="81"/>
  <c r="F33" i="81"/>
  <c r="G33" i="81"/>
  <c r="F34" i="81"/>
  <c r="G34" i="81"/>
  <c r="F35" i="81"/>
  <c r="G35" i="81"/>
  <c r="F36" i="81"/>
  <c r="G36" i="81"/>
  <c r="F37" i="81"/>
  <c r="G37" i="81"/>
  <c r="F38" i="81"/>
  <c r="G38" i="81"/>
  <c r="F39" i="81"/>
  <c r="G39" i="81"/>
  <c r="F40" i="81"/>
  <c r="G40" i="81"/>
  <c r="F41" i="81"/>
  <c r="G41" i="81"/>
  <c r="F42" i="81"/>
  <c r="G42" i="81"/>
  <c r="F43" i="81"/>
  <c r="G43" i="81"/>
  <c r="F44" i="81"/>
  <c r="G44" i="81"/>
  <c r="F45" i="81"/>
  <c r="G45" i="81"/>
  <c r="F46" i="81"/>
  <c r="G46" i="81"/>
  <c r="F47" i="81"/>
  <c r="G47" i="81"/>
  <c r="F48" i="81"/>
  <c r="G48" i="81"/>
  <c r="F49" i="81"/>
  <c r="G49" i="81"/>
  <c r="H50" i="81"/>
  <c r="H58" i="81"/>
  <c r="H60" i="81"/>
  <c r="I50" i="81"/>
  <c r="H51" i="81"/>
  <c r="J50" i="81"/>
  <c r="K50" i="81"/>
  <c r="E16" i="22"/>
  <c r="L50" i="81"/>
  <c r="M50" i="81"/>
  <c r="N50" i="81"/>
  <c r="H66" i="81"/>
  <c r="O50" i="81"/>
  <c r="P50" i="81"/>
  <c r="J16" i="22"/>
  <c r="Q50" i="81"/>
  <c r="R50" i="81"/>
  <c r="H70" i="81"/>
  <c r="S50" i="81"/>
  <c r="M16" i="22"/>
  <c r="T50" i="81"/>
  <c r="H72" i="81"/>
  <c r="U50" i="81"/>
  <c r="V50" i="81"/>
  <c r="H74" i="81"/>
  <c r="N51" i="81"/>
  <c r="J53" i="81"/>
  <c r="Q53" i="81"/>
  <c r="H57" i="81"/>
  <c r="H61" i="81"/>
  <c r="E62" i="81"/>
  <c r="E63" i="81"/>
  <c r="E64" i="81"/>
  <c r="E65" i="81"/>
  <c r="H65" i="81"/>
  <c r="E66" i="81"/>
  <c r="E67" i="81"/>
  <c r="E68" i="81"/>
  <c r="E69" i="81"/>
  <c r="E70" i="81"/>
  <c r="E71" i="81"/>
  <c r="K87" i="81"/>
  <c r="K88" i="81"/>
  <c r="K94" i="81"/>
  <c r="U88" i="81"/>
  <c r="Q88" i="81"/>
  <c r="Q89" i="81"/>
  <c r="K89" i="81"/>
  <c r="K90" i="81"/>
  <c r="K91" i="81"/>
  <c r="K92" i="81"/>
  <c r="K93" i="81"/>
  <c r="F94" i="81"/>
  <c r="I94" i="81"/>
  <c r="F4" i="80"/>
  <c r="F50" i="80"/>
  <c r="G4" i="80"/>
  <c r="F5" i="80"/>
  <c r="G5" i="80"/>
  <c r="F6" i="80"/>
  <c r="G6" i="80"/>
  <c r="F7" i="80"/>
  <c r="G7" i="80"/>
  <c r="F8" i="80"/>
  <c r="G8" i="80"/>
  <c r="F9" i="80"/>
  <c r="G9" i="80"/>
  <c r="F10" i="80"/>
  <c r="G10" i="80"/>
  <c r="F11" i="80"/>
  <c r="G11" i="80"/>
  <c r="F12" i="80"/>
  <c r="G12" i="80"/>
  <c r="F13" i="80"/>
  <c r="G13" i="80"/>
  <c r="F14" i="80"/>
  <c r="G14" i="80"/>
  <c r="F15" i="80"/>
  <c r="G15" i="80"/>
  <c r="F16" i="80"/>
  <c r="G16" i="80"/>
  <c r="F17" i="80"/>
  <c r="G17" i="80"/>
  <c r="F18" i="80"/>
  <c r="G18" i="80"/>
  <c r="F19" i="80"/>
  <c r="G19" i="80"/>
  <c r="F20" i="80"/>
  <c r="G20" i="80"/>
  <c r="F21" i="80"/>
  <c r="G21" i="80"/>
  <c r="F22" i="80"/>
  <c r="G22" i="80"/>
  <c r="F23" i="80"/>
  <c r="G23" i="80"/>
  <c r="F24" i="80"/>
  <c r="G24" i="80"/>
  <c r="F25" i="80"/>
  <c r="G25" i="80"/>
  <c r="F26" i="80"/>
  <c r="G26" i="80"/>
  <c r="F27" i="80"/>
  <c r="G27" i="80"/>
  <c r="F28" i="80"/>
  <c r="G28" i="80"/>
  <c r="F29" i="80"/>
  <c r="G29" i="80"/>
  <c r="F30" i="80"/>
  <c r="G30" i="80"/>
  <c r="F31" i="80"/>
  <c r="G31" i="80"/>
  <c r="F32" i="80"/>
  <c r="G32" i="80"/>
  <c r="F33" i="80"/>
  <c r="G33" i="80"/>
  <c r="F34" i="80"/>
  <c r="G34" i="80"/>
  <c r="F35" i="80"/>
  <c r="G35" i="80"/>
  <c r="F36" i="80"/>
  <c r="G36" i="80"/>
  <c r="F37" i="80"/>
  <c r="G37" i="80"/>
  <c r="F38" i="80"/>
  <c r="G38" i="80"/>
  <c r="F39" i="80"/>
  <c r="G39" i="80"/>
  <c r="F40" i="80"/>
  <c r="G40" i="80"/>
  <c r="F41" i="80"/>
  <c r="G41" i="80"/>
  <c r="F42" i="80"/>
  <c r="G42" i="80"/>
  <c r="F43" i="80"/>
  <c r="G43" i="80"/>
  <c r="F44" i="80"/>
  <c r="G44" i="80"/>
  <c r="F45" i="80"/>
  <c r="G45" i="80"/>
  <c r="F46" i="80"/>
  <c r="G46" i="80"/>
  <c r="F47" i="80"/>
  <c r="G47" i="80"/>
  <c r="F48" i="80"/>
  <c r="G48" i="80"/>
  <c r="F49" i="80"/>
  <c r="G49" i="80"/>
  <c r="H50" i="80"/>
  <c r="I50" i="80"/>
  <c r="H59" i="80"/>
  <c r="H60" i="80"/>
  <c r="J50" i="80"/>
  <c r="K50" i="80"/>
  <c r="H63" i="80"/>
  <c r="L50" i="80"/>
  <c r="M50" i="80"/>
  <c r="N50" i="80"/>
  <c r="O50" i="80"/>
  <c r="P50" i="80"/>
  <c r="J15" i="22"/>
  <c r="Q50" i="80"/>
  <c r="R50" i="80"/>
  <c r="H70" i="80"/>
  <c r="S50" i="80"/>
  <c r="H71" i="80"/>
  <c r="T50" i="80"/>
  <c r="H72" i="80"/>
  <c r="U50" i="80"/>
  <c r="O15" i="22"/>
  <c r="V50" i="80"/>
  <c r="N51" i="80"/>
  <c r="J53" i="80"/>
  <c r="Q53" i="80"/>
  <c r="H57" i="80"/>
  <c r="H61" i="80"/>
  <c r="E62" i="80"/>
  <c r="E63" i="80"/>
  <c r="E64" i="80"/>
  <c r="E65" i="80"/>
  <c r="E66" i="80"/>
  <c r="E67" i="80"/>
  <c r="E68" i="80"/>
  <c r="E69" i="80"/>
  <c r="E70" i="80"/>
  <c r="E71" i="80"/>
  <c r="K87" i="80"/>
  <c r="K88" i="80"/>
  <c r="U88" i="80"/>
  <c r="Q88" i="80"/>
  <c r="Q89" i="80"/>
  <c r="K89" i="80"/>
  <c r="K94" i="80"/>
  <c r="K90" i="80"/>
  <c r="K91" i="80"/>
  <c r="K92" i="80"/>
  <c r="K93" i="80"/>
  <c r="F94" i="80"/>
  <c r="I94" i="80"/>
  <c r="F4" i="79"/>
  <c r="G4" i="79"/>
  <c r="F5" i="79"/>
  <c r="G5" i="79"/>
  <c r="F6" i="79"/>
  <c r="G6" i="79"/>
  <c r="F7" i="79"/>
  <c r="G7" i="79"/>
  <c r="F8" i="79"/>
  <c r="G8" i="79"/>
  <c r="F9" i="79"/>
  <c r="G9" i="79"/>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H50" i="79"/>
  <c r="H58" i="79"/>
  <c r="I50" i="79"/>
  <c r="J50" i="79"/>
  <c r="H62" i="79"/>
  <c r="K50" i="79"/>
  <c r="L50" i="79"/>
  <c r="H64" i="79"/>
  <c r="M50" i="79"/>
  <c r="G14" i="22"/>
  <c r="N50" i="79"/>
  <c r="O50" i="79"/>
  <c r="P50" i="79"/>
  <c r="H68" i="79"/>
  <c r="Q50" i="79"/>
  <c r="R50" i="79"/>
  <c r="L14" i="22"/>
  <c r="S50" i="79"/>
  <c r="M14" i="22"/>
  <c r="T50" i="79"/>
  <c r="U50" i="79"/>
  <c r="H73" i="79"/>
  <c r="V50" i="79"/>
  <c r="P14" i="22"/>
  <c r="J53" i="79"/>
  <c r="Q53" i="79"/>
  <c r="H57" i="79"/>
  <c r="H61" i="79"/>
  <c r="E62" i="79"/>
  <c r="E63" i="79"/>
  <c r="E64" i="79"/>
  <c r="E65" i="79"/>
  <c r="H65" i="79"/>
  <c r="E66" i="79"/>
  <c r="E67" i="79"/>
  <c r="E68" i="79"/>
  <c r="E69" i="79"/>
  <c r="E70" i="79"/>
  <c r="H70" i="79"/>
  <c r="E71" i="79"/>
  <c r="K87" i="79"/>
  <c r="K88" i="79"/>
  <c r="K94" i="79"/>
  <c r="U88" i="79"/>
  <c r="Q88" i="79"/>
  <c r="Q89" i="79"/>
  <c r="K89" i="79"/>
  <c r="K90" i="79"/>
  <c r="K91" i="79"/>
  <c r="K92" i="79"/>
  <c r="K93" i="79"/>
  <c r="F94" i="79"/>
  <c r="I94" i="79"/>
  <c r="F4" i="77"/>
  <c r="G4" i="77"/>
  <c r="F5" i="77"/>
  <c r="G5" i="77"/>
  <c r="F6" i="77"/>
  <c r="G6" i="77"/>
  <c r="F7" i="77"/>
  <c r="G7" i="77"/>
  <c r="F8" i="77"/>
  <c r="G8" i="77"/>
  <c r="F9" i="77"/>
  <c r="G9" i="77"/>
  <c r="F10" i="77"/>
  <c r="G10" i="77"/>
  <c r="F11" i="77"/>
  <c r="G11" i="77"/>
  <c r="F12" i="77"/>
  <c r="G12" i="77"/>
  <c r="F13" i="77"/>
  <c r="F14" i="77"/>
  <c r="F15" i="77"/>
  <c r="F16" i="77"/>
  <c r="F17" i="77"/>
  <c r="F18" i="77"/>
  <c r="F19" i="77"/>
  <c r="F20" i="77"/>
  <c r="G20" i="77"/>
  <c r="F21" i="77"/>
  <c r="G21" i="77"/>
  <c r="F22" i="77"/>
  <c r="G22" i="77"/>
  <c r="F23" i="77"/>
  <c r="G23" i="77"/>
  <c r="F24" i="77"/>
  <c r="G24" i="77"/>
  <c r="F25" i="77"/>
  <c r="G25" i="77"/>
  <c r="F26" i="77"/>
  <c r="G26" i="77"/>
  <c r="F27" i="77"/>
  <c r="G27" i="77"/>
  <c r="F28" i="77"/>
  <c r="G28" i="77"/>
  <c r="F29" i="77"/>
  <c r="G29" i="77"/>
  <c r="F30" i="77"/>
  <c r="G30" i="77"/>
  <c r="F31" i="77"/>
  <c r="G31" i="77"/>
  <c r="F32" i="77"/>
  <c r="G32" i="77"/>
  <c r="F33" i="77"/>
  <c r="G33" i="77"/>
  <c r="F34" i="77"/>
  <c r="G34" i="77"/>
  <c r="F35" i="77"/>
  <c r="G35" i="77"/>
  <c r="F36" i="77"/>
  <c r="G36" i="77"/>
  <c r="F37" i="77"/>
  <c r="G37" i="77"/>
  <c r="F38" i="77"/>
  <c r="G38" i="77"/>
  <c r="F39" i="77"/>
  <c r="G39" i="77"/>
  <c r="F40" i="77"/>
  <c r="G40" i="77"/>
  <c r="F41" i="77"/>
  <c r="G41" i="77"/>
  <c r="F42" i="77"/>
  <c r="G42" i="77"/>
  <c r="F43" i="77"/>
  <c r="G43" i="77"/>
  <c r="F44" i="77"/>
  <c r="G44" i="77"/>
  <c r="F45" i="77"/>
  <c r="G45" i="77"/>
  <c r="F46" i="77"/>
  <c r="G46" i="77"/>
  <c r="F47" i="77"/>
  <c r="G47" i="77"/>
  <c r="F48" i="77"/>
  <c r="G48" i="77"/>
  <c r="F49" i="77"/>
  <c r="G49" i="77"/>
  <c r="H50" i="77"/>
  <c r="H58" i="77"/>
  <c r="I50" i="77"/>
  <c r="H51" i="77"/>
  <c r="J50" i="77"/>
  <c r="K50" i="77"/>
  <c r="L50" i="77"/>
  <c r="M50" i="77"/>
  <c r="H65" i="77"/>
  <c r="N50" i="77"/>
  <c r="H12" i="22"/>
  <c r="O50" i="77"/>
  <c r="H67" i="77"/>
  <c r="P50" i="77"/>
  <c r="J12" i="22"/>
  <c r="Q50" i="77"/>
  <c r="H69" i="77"/>
  <c r="R50" i="77"/>
  <c r="S50" i="77"/>
  <c r="T50" i="77"/>
  <c r="N12" i="22"/>
  <c r="U50" i="77"/>
  <c r="V50" i="77"/>
  <c r="H74" i="77"/>
  <c r="N51" i="77"/>
  <c r="J53" i="77"/>
  <c r="Q53" i="77"/>
  <c r="H57" i="77"/>
  <c r="H61" i="77"/>
  <c r="E62" i="77"/>
  <c r="H62" i="77"/>
  <c r="E63" i="77"/>
  <c r="E64" i="77"/>
  <c r="E65" i="77"/>
  <c r="E66" i="77"/>
  <c r="E67" i="77"/>
  <c r="E68" i="77"/>
  <c r="H68" i="77"/>
  <c r="E69" i="77"/>
  <c r="E70" i="77"/>
  <c r="E71" i="77"/>
  <c r="K87" i="77"/>
  <c r="K94" i="77"/>
  <c r="K88" i="77"/>
  <c r="U88" i="77"/>
  <c r="Q88" i="77"/>
  <c r="Q89" i="77"/>
  <c r="K89" i="77"/>
  <c r="K90" i="77"/>
  <c r="K91" i="77"/>
  <c r="K92" i="77"/>
  <c r="K93" i="77"/>
  <c r="F94" i="77"/>
  <c r="I94" i="77"/>
  <c r="F4" i="85"/>
  <c r="G4" i="85"/>
  <c r="F5" i="85"/>
  <c r="G5" i="85"/>
  <c r="F6" i="85"/>
  <c r="G6" i="85"/>
  <c r="F7" i="85"/>
  <c r="G7" i="85"/>
  <c r="F8" i="85"/>
  <c r="G8" i="85"/>
  <c r="F9" i="85"/>
  <c r="G9" i="85"/>
  <c r="F10" i="85"/>
  <c r="G10" i="85"/>
  <c r="F11" i="85"/>
  <c r="G11" i="85"/>
  <c r="F12" i="85"/>
  <c r="G12" i="85"/>
  <c r="F13" i="85"/>
  <c r="G13" i="85"/>
  <c r="F14" i="85"/>
  <c r="G14" i="85"/>
  <c r="F15" i="85"/>
  <c r="G15" i="85"/>
  <c r="F16" i="85"/>
  <c r="G16" i="85"/>
  <c r="F17" i="85"/>
  <c r="G17" i="85"/>
  <c r="F18" i="85"/>
  <c r="G18" i="85"/>
  <c r="F19" i="85"/>
  <c r="G19" i="85"/>
  <c r="F20" i="85"/>
  <c r="G20" i="85"/>
  <c r="F21" i="85"/>
  <c r="G21" i="85"/>
  <c r="F22" i="85"/>
  <c r="G22" i="85"/>
  <c r="F23" i="85"/>
  <c r="G23" i="85"/>
  <c r="F24" i="85"/>
  <c r="G24" i="85"/>
  <c r="F25" i="85"/>
  <c r="G25" i="85"/>
  <c r="F26" i="85"/>
  <c r="G26" i="85"/>
  <c r="F27" i="85"/>
  <c r="G27" i="85"/>
  <c r="F28" i="85"/>
  <c r="G28" i="85"/>
  <c r="F29" i="85"/>
  <c r="G29" i="85"/>
  <c r="F30" i="85"/>
  <c r="G30" i="85"/>
  <c r="F31" i="85"/>
  <c r="G31" i="85"/>
  <c r="F32" i="85"/>
  <c r="G32" i="85"/>
  <c r="F33" i="85"/>
  <c r="G33" i="85"/>
  <c r="F34" i="85"/>
  <c r="G34" i="85"/>
  <c r="F35" i="85"/>
  <c r="G35" i="85"/>
  <c r="F36" i="85"/>
  <c r="G36" i="85"/>
  <c r="F37" i="85"/>
  <c r="G37" i="85"/>
  <c r="F38" i="85"/>
  <c r="G38" i="85"/>
  <c r="F39" i="85"/>
  <c r="G39" i="85"/>
  <c r="F40" i="85"/>
  <c r="G40" i="85"/>
  <c r="F41" i="85"/>
  <c r="G41" i="85"/>
  <c r="F42" i="85"/>
  <c r="G42" i="85"/>
  <c r="F43" i="85"/>
  <c r="G43" i="85"/>
  <c r="F44" i="85"/>
  <c r="G44" i="85"/>
  <c r="F45" i="85"/>
  <c r="G45" i="85"/>
  <c r="F46" i="85"/>
  <c r="G46" i="85"/>
  <c r="F47" i="85"/>
  <c r="G47" i="85"/>
  <c r="F48" i="85"/>
  <c r="G48" i="85"/>
  <c r="F49" i="85"/>
  <c r="G49" i="85"/>
  <c r="H50" i="85"/>
  <c r="H58" i="85"/>
  <c r="H60" i="85"/>
  <c r="I50" i="85"/>
  <c r="C20" i="22"/>
  <c r="J50" i="85"/>
  <c r="K50" i="85"/>
  <c r="L50" i="85"/>
  <c r="M50" i="85"/>
  <c r="N50" i="85"/>
  <c r="H66" i="85"/>
  <c r="O50" i="85"/>
  <c r="P50" i="85"/>
  <c r="Q50" i="85"/>
  <c r="R50" i="85"/>
  <c r="S50" i="85"/>
  <c r="T50" i="85"/>
  <c r="H72" i="85"/>
  <c r="U50" i="85"/>
  <c r="H73" i="85"/>
  <c r="V50" i="85"/>
  <c r="H74" i="85"/>
  <c r="N51" i="85"/>
  <c r="J53" i="85"/>
  <c r="Q53" i="85"/>
  <c r="H57" i="85"/>
  <c r="H59" i="85"/>
  <c r="H61" i="85"/>
  <c r="E62" i="85"/>
  <c r="E63" i="85"/>
  <c r="E64" i="85"/>
  <c r="E65" i="85"/>
  <c r="E66" i="85"/>
  <c r="E67" i="85"/>
  <c r="E68" i="85"/>
  <c r="E69" i="85"/>
  <c r="E70" i="85"/>
  <c r="E71" i="85"/>
  <c r="K87" i="85"/>
  <c r="K88" i="85"/>
  <c r="K94" i="85"/>
  <c r="U88" i="85"/>
  <c r="Q88" i="85"/>
  <c r="Q89" i="85"/>
  <c r="K89" i="85"/>
  <c r="K90" i="85"/>
  <c r="K91" i="85"/>
  <c r="K92" i="85"/>
  <c r="K93" i="85"/>
  <c r="F94" i="85"/>
  <c r="I94" i="85"/>
  <c r="F4" i="84"/>
  <c r="G4" i="84"/>
  <c r="F5" i="84"/>
  <c r="G5" i="84"/>
  <c r="F6" i="84"/>
  <c r="G6" i="84"/>
  <c r="F7" i="84"/>
  <c r="G7" i="84"/>
  <c r="F8" i="84"/>
  <c r="G8" i="84"/>
  <c r="F9" i="84"/>
  <c r="G9" i="84"/>
  <c r="F10" i="84"/>
  <c r="G10" i="84"/>
  <c r="F11" i="84"/>
  <c r="G11" i="84"/>
  <c r="F12" i="84"/>
  <c r="G12" i="84"/>
  <c r="F13" i="84"/>
  <c r="G13" i="84"/>
  <c r="F14" i="84"/>
  <c r="G14" i="84"/>
  <c r="F15" i="84"/>
  <c r="G15" i="84"/>
  <c r="F16" i="84"/>
  <c r="G16" i="84"/>
  <c r="F17" i="84"/>
  <c r="G17" i="84"/>
  <c r="F18" i="84"/>
  <c r="G18" i="84"/>
  <c r="F19" i="84"/>
  <c r="G19" i="84"/>
  <c r="F20" i="84"/>
  <c r="G20" i="84"/>
  <c r="F21" i="84"/>
  <c r="G21" i="84"/>
  <c r="F22" i="84"/>
  <c r="G22" i="84"/>
  <c r="F23" i="84"/>
  <c r="G23" i="84"/>
  <c r="F24" i="84"/>
  <c r="G24" i="84"/>
  <c r="F25" i="84"/>
  <c r="G25" i="84"/>
  <c r="F26" i="84"/>
  <c r="G26" i="84"/>
  <c r="F27" i="84"/>
  <c r="G27" i="84"/>
  <c r="F28" i="84"/>
  <c r="G28" i="84"/>
  <c r="F29" i="84"/>
  <c r="G29" i="84"/>
  <c r="F30" i="84"/>
  <c r="G30" i="84"/>
  <c r="F31" i="84"/>
  <c r="G31" i="84"/>
  <c r="F32" i="84"/>
  <c r="G32" i="84"/>
  <c r="F33" i="84"/>
  <c r="G33" i="84"/>
  <c r="F34" i="84"/>
  <c r="G34" i="84"/>
  <c r="F35" i="84"/>
  <c r="G35" i="84"/>
  <c r="F36" i="84"/>
  <c r="G36" i="84"/>
  <c r="F37" i="84"/>
  <c r="G37" i="84"/>
  <c r="F38" i="84"/>
  <c r="G38" i="84"/>
  <c r="F39" i="84"/>
  <c r="G39" i="84"/>
  <c r="F40" i="84"/>
  <c r="G40" i="84"/>
  <c r="F41" i="84"/>
  <c r="G41" i="84"/>
  <c r="F42" i="84"/>
  <c r="G42" i="84"/>
  <c r="F43" i="84"/>
  <c r="G43" i="84"/>
  <c r="F44" i="84"/>
  <c r="G44" i="84"/>
  <c r="F45" i="84"/>
  <c r="G45" i="84"/>
  <c r="F46" i="84"/>
  <c r="G46" i="84"/>
  <c r="F47" i="84"/>
  <c r="G47" i="84"/>
  <c r="F48" i="84"/>
  <c r="G48" i="84"/>
  <c r="F49" i="84"/>
  <c r="G49" i="84"/>
  <c r="H50" i="84"/>
  <c r="H51" i="84"/>
  <c r="I50" i="84"/>
  <c r="J50" i="84"/>
  <c r="K50" i="84"/>
  <c r="L50" i="84"/>
  <c r="M50" i="84"/>
  <c r="G19" i="22"/>
  <c r="N50" i="84"/>
  <c r="H66" i="84"/>
  <c r="O50" i="84"/>
  <c r="I19" i="22"/>
  <c r="P50" i="84"/>
  <c r="Q50" i="84"/>
  <c r="K19" i="22"/>
  <c r="R50" i="84"/>
  <c r="L19" i="22"/>
  <c r="S50" i="84"/>
  <c r="M19" i="22"/>
  <c r="T50" i="84"/>
  <c r="U50" i="84"/>
  <c r="V50" i="84"/>
  <c r="H74" i="84"/>
  <c r="N51" i="84"/>
  <c r="J53" i="84"/>
  <c r="Q53" i="84"/>
  <c r="H57" i="84"/>
  <c r="H61" i="84"/>
  <c r="E62" i="84"/>
  <c r="E63" i="84"/>
  <c r="E64" i="84"/>
  <c r="E65" i="84"/>
  <c r="E66" i="84"/>
  <c r="E67" i="84"/>
  <c r="E68" i="84"/>
  <c r="E69" i="84"/>
  <c r="E70" i="84"/>
  <c r="H70" i="84"/>
  <c r="E71" i="84"/>
  <c r="K87" i="84"/>
  <c r="K88" i="84"/>
  <c r="U88" i="84"/>
  <c r="Q88" i="84"/>
  <c r="Q89" i="84"/>
  <c r="K89" i="84"/>
  <c r="K90" i="84"/>
  <c r="K91" i="84"/>
  <c r="K92" i="84"/>
  <c r="K93" i="84"/>
  <c r="F94" i="84"/>
  <c r="I94" i="84"/>
  <c r="F4" i="83"/>
  <c r="G4" i="83"/>
  <c r="F5" i="83"/>
  <c r="G5" i="83"/>
  <c r="F6" i="83"/>
  <c r="G6" i="83"/>
  <c r="F7" i="83"/>
  <c r="G7" i="83"/>
  <c r="F8" i="83"/>
  <c r="G8" i="83"/>
  <c r="F9" i="83"/>
  <c r="G9" i="83"/>
  <c r="F10" i="83"/>
  <c r="G10" i="83"/>
  <c r="F11" i="83"/>
  <c r="G11" i="83"/>
  <c r="F12" i="83"/>
  <c r="G12" i="83"/>
  <c r="F13" i="83"/>
  <c r="G13" i="83"/>
  <c r="F14" i="83"/>
  <c r="G14" i="83"/>
  <c r="F15" i="83"/>
  <c r="G15" i="83"/>
  <c r="F16" i="83"/>
  <c r="G16" i="83"/>
  <c r="F17" i="83"/>
  <c r="G17" i="83"/>
  <c r="F18" i="83"/>
  <c r="G18" i="83"/>
  <c r="F19" i="83"/>
  <c r="G19" i="83"/>
  <c r="F20" i="83"/>
  <c r="G20" i="83"/>
  <c r="F21" i="83"/>
  <c r="G21" i="83"/>
  <c r="F22" i="83"/>
  <c r="G22" i="83"/>
  <c r="F23" i="83"/>
  <c r="G23" i="83"/>
  <c r="F24" i="83"/>
  <c r="G24" i="83"/>
  <c r="F25" i="83"/>
  <c r="G25" i="83"/>
  <c r="F26" i="83"/>
  <c r="G26" i="83"/>
  <c r="F27" i="83"/>
  <c r="G27" i="83"/>
  <c r="F28" i="83"/>
  <c r="G28" i="83"/>
  <c r="F29" i="83"/>
  <c r="G29" i="83"/>
  <c r="F30" i="83"/>
  <c r="G30" i="83"/>
  <c r="F31" i="83"/>
  <c r="G31" i="83"/>
  <c r="F32" i="83"/>
  <c r="G32" i="83"/>
  <c r="F33" i="83"/>
  <c r="G33" i="83"/>
  <c r="F34" i="83"/>
  <c r="G34" i="83"/>
  <c r="F35" i="83"/>
  <c r="G35" i="83"/>
  <c r="F36" i="83"/>
  <c r="G36" i="83"/>
  <c r="F37" i="83"/>
  <c r="G37" i="83"/>
  <c r="F38" i="83"/>
  <c r="G38" i="83"/>
  <c r="F39" i="83"/>
  <c r="G39" i="83"/>
  <c r="F40" i="83"/>
  <c r="G40" i="83"/>
  <c r="F41" i="83"/>
  <c r="G41" i="83"/>
  <c r="F42" i="83"/>
  <c r="G42" i="83"/>
  <c r="F43" i="83"/>
  <c r="G43" i="83"/>
  <c r="F44" i="83"/>
  <c r="G44" i="83"/>
  <c r="F45" i="83"/>
  <c r="G45" i="83"/>
  <c r="F46" i="83"/>
  <c r="G46" i="83"/>
  <c r="F47" i="83"/>
  <c r="G47" i="83"/>
  <c r="F48" i="83"/>
  <c r="G48" i="83"/>
  <c r="F49" i="83"/>
  <c r="G49" i="83"/>
  <c r="H50" i="83"/>
  <c r="B18" i="22"/>
  <c r="I50" i="83"/>
  <c r="H59" i="83"/>
  <c r="H51" i="83"/>
  <c r="J50" i="83"/>
  <c r="K50" i="83"/>
  <c r="H63" i="83"/>
  <c r="L50" i="83"/>
  <c r="M50" i="83"/>
  <c r="N50" i="83"/>
  <c r="H66" i="83"/>
  <c r="O50" i="83"/>
  <c r="I18" i="22"/>
  <c r="P50" i="83"/>
  <c r="H68" i="83"/>
  <c r="Q50" i="83"/>
  <c r="R50" i="83"/>
  <c r="L18" i="22"/>
  <c r="S50" i="83"/>
  <c r="M18" i="22"/>
  <c r="H71" i="83"/>
  <c r="T50" i="83"/>
  <c r="H72" i="83"/>
  <c r="N18" i="22"/>
  <c r="U50" i="83"/>
  <c r="H73" i="83"/>
  <c r="V50" i="83"/>
  <c r="P18" i="22"/>
  <c r="H74" i="83"/>
  <c r="N51" i="83"/>
  <c r="J53" i="83"/>
  <c r="Q53" i="83"/>
  <c r="H57" i="83"/>
  <c r="H58" i="83"/>
  <c r="H60" i="83"/>
  <c r="H61" i="83"/>
  <c r="E62" i="83"/>
  <c r="E63" i="83"/>
  <c r="E64" i="83"/>
  <c r="E65" i="83"/>
  <c r="E66" i="83"/>
  <c r="E67" i="83"/>
  <c r="E68" i="83"/>
  <c r="E69" i="83"/>
  <c r="E70" i="83"/>
  <c r="E71" i="83"/>
  <c r="K87" i="83"/>
  <c r="K88" i="83"/>
  <c r="U88" i="83"/>
  <c r="Q88" i="83"/>
  <c r="Q89" i="83"/>
  <c r="K89" i="83"/>
  <c r="K90" i="83"/>
  <c r="K91" i="83"/>
  <c r="K92" i="83"/>
  <c r="K93" i="83"/>
  <c r="F94" i="83"/>
  <c r="I94" i="83"/>
  <c r="F1" i="60"/>
  <c r="E5" i="60"/>
  <c r="F5" i="60"/>
  <c r="F7" i="60"/>
  <c r="E6" i="60"/>
  <c r="F6" i="60"/>
  <c r="F16" i="60"/>
  <c r="F17" i="60"/>
  <c r="F18" i="60"/>
  <c r="F19" i="60"/>
  <c r="D21" i="60"/>
  <c r="F21" i="60"/>
  <c r="D22" i="60"/>
  <c r="F22" i="60"/>
  <c r="D23" i="60"/>
  <c r="F23" i="60"/>
  <c r="D28" i="60"/>
  <c r="F28" i="60"/>
  <c r="D29" i="60"/>
  <c r="F29" i="60"/>
  <c r="D31" i="60"/>
  <c r="F31" i="60"/>
  <c r="D1" i="60"/>
  <c r="D4" i="22"/>
  <c r="B2" i="60"/>
  <c r="D5" i="22"/>
  <c r="B3" i="60"/>
  <c r="I10" i="22"/>
  <c r="R10" i="22"/>
  <c r="S10" i="22"/>
  <c r="B11" i="22"/>
  <c r="O11" i="22"/>
  <c r="R11" i="22"/>
  <c r="S11" i="22"/>
  <c r="S22" i="22"/>
  <c r="M23" i="22"/>
  <c r="D12" i="22"/>
  <c r="R12" i="22"/>
  <c r="S12" i="22"/>
  <c r="F13" i="22"/>
  <c r="L13" i="22"/>
  <c r="R13" i="22"/>
  <c r="S13" i="22"/>
  <c r="B14" i="22"/>
  <c r="D14" i="22"/>
  <c r="R14" i="22"/>
  <c r="S14" i="22"/>
  <c r="E15" i="22"/>
  <c r="M15" i="22"/>
  <c r="R15" i="22"/>
  <c r="S15" i="22"/>
  <c r="B16" i="22"/>
  <c r="C16" i="22"/>
  <c r="G16" i="22"/>
  <c r="H16" i="22"/>
  <c r="R16" i="22"/>
  <c r="S16" i="22"/>
  <c r="J17" i="22"/>
  <c r="P17" i="22"/>
  <c r="R17" i="22"/>
  <c r="S17" i="22"/>
  <c r="E18" i="22"/>
  <c r="R18" i="22"/>
  <c r="S18" i="22"/>
  <c r="R19" i="22"/>
  <c r="S19" i="22"/>
  <c r="N20" i="22"/>
  <c r="R20" i="22"/>
  <c r="S20" i="22"/>
  <c r="J21" i="22"/>
  <c r="L21" i="22"/>
  <c r="P21" i="22"/>
  <c r="R21" i="22"/>
  <c r="S21" i="22"/>
  <c r="A26" i="22"/>
  <c r="A27" i="22"/>
  <c r="E27" i="22"/>
  <c r="A28" i="22"/>
  <c r="B28" i="22"/>
  <c r="E28" i="22"/>
  <c r="A29" i="22"/>
  <c r="B29" i="22"/>
  <c r="C30" i="22"/>
  <c r="B31" i="22"/>
  <c r="C31" i="22"/>
  <c r="G31" i="22"/>
  <c r="H31" i="22"/>
  <c r="B32" i="22"/>
  <c r="C32" i="22"/>
  <c r="G32" i="22"/>
  <c r="H32" i="22"/>
  <c r="B33" i="22"/>
  <c r="C33" i="22"/>
  <c r="G33" i="22"/>
  <c r="H33" i="22"/>
  <c r="B34" i="22"/>
  <c r="C34" i="22"/>
  <c r="G34" i="22"/>
  <c r="H34" i="22"/>
  <c r="B35" i="22"/>
  <c r="C35" i="22"/>
  <c r="G35" i="22"/>
  <c r="H35" i="22"/>
  <c r="B36" i="22"/>
  <c r="C36" i="22"/>
  <c r="G36" i="22"/>
  <c r="H36" i="22"/>
  <c r="B37" i="22"/>
  <c r="C37" i="22"/>
  <c r="G37" i="22"/>
  <c r="H37" i="22"/>
  <c r="B38" i="22"/>
  <c r="C38" i="22"/>
  <c r="G38" i="22"/>
  <c r="H38" i="22"/>
  <c r="B39" i="22"/>
  <c r="C39" i="22"/>
  <c r="G39" i="22"/>
  <c r="H39" i="22"/>
  <c r="B40" i="22"/>
  <c r="C40" i="22"/>
  <c r="G40" i="22"/>
  <c r="H40" i="22"/>
  <c r="B41" i="22"/>
  <c r="C41" i="22"/>
  <c r="G41" i="22"/>
  <c r="H41" i="22"/>
  <c r="B42" i="22"/>
  <c r="C42" i="22"/>
  <c r="G42" i="22"/>
  <c r="H42" i="22"/>
  <c r="B43" i="22"/>
  <c r="C43" i="22"/>
  <c r="G43" i="22"/>
  <c r="H43" i="22"/>
  <c r="B44" i="22"/>
  <c r="C44" i="22"/>
  <c r="G44" i="22"/>
  <c r="H44" i="22"/>
  <c r="B45" i="22"/>
  <c r="C45" i="22"/>
  <c r="G45" i="22"/>
  <c r="H45" i="22"/>
  <c r="B46" i="22"/>
  <c r="C46" i="22"/>
  <c r="G46" i="22"/>
  <c r="H46" i="22"/>
  <c r="B47" i="22"/>
  <c r="C47" i="22"/>
  <c r="G47" i="22"/>
  <c r="H47" i="22"/>
  <c r="P47" i="22"/>
  <c r="B48" i="22"/>
  <c r="C48" i="22"/>
  <c r="G48" i="22"/>
  <c r="H48" i="22"/>
  <c r="B49" i="22"/>
  <c r="C49" i="22"/>
  <c r="G49" i="22"/>
  <c r="H49" i="22"/>
  <c r="B50" i="22"/>
  <c r="C50" i="22"/>
  <c r="G50" i="22"/>
  <c r="H50" i="22"/>
  <c r="B51" i="22"/>
  <c r="C51" i="22"/>
  <c r="G51" i="22"/>
  <c r="H51" i="22"/>
  <c r="B52" i="22"/>
  <c r="C52" i="22"/>
  <c r="G52" i="22"/>
  <c r="H52" i="22"/>
  <c r="B53" i="22"/>
  <c r="C53" i="22"/>
  <c r="G53" i="22"/>
  <c r="H53" i="22"/>
  <c r="B54" i="22"/>
  <c r="C54" i="22"/>
  <c r="G54" i="22"/>
  <c r="H54" i="22"/>
  <c r="B55" i="22"/>
  <c r="C55" i="22"/>
  <c r="G55" i="22"/>
  <c r="H55" i="22"/>
  <c r="B56" i="22"/>
  <c r="C56" i="22"/>
  <c r="G56" i="22"/>
  <c r="H56" i="22"/>
  <c r="B57" i="22"/>
  <c r="C57" i="22"/>
  <c r="G57" i="22"/>
  <c r="H57" i="22"/>
  <c r="B58" i="22"/>
  <c r="C58" i="22"/>
  <c r="G58" i="22"/>
  <c r="H58" i="22"/>
  <c r="B59" i="22"/>
  <c r="C59" i="22"/>
  <c r="G59" i="22"/>
  <c r="H59" i="22"/>
  <c r="B60" i="22"/>
  <c r="G60" i="22"/>
  <c r="E14" i="22"/>
  <c r="H69" i="84"/>
  <c r="H63" i="81"/>
  <c r="O18" i="22"/>
  <c r="K10" i="22"/>
  <c r="G10" i="22"/>
  <c r="H74" i="4"/>
  <c r="J74" i="4"/>
  <c r="P10" i="22"/>
  <c r="H62" i="4"/>
  <c r="J62" i="4"/>
  <c r="H71" i="79"/>
  <c r="B17" i="22"/>
  <c r="Q88" i="86"/>
  <c r="E60" i="22"/>
  <c r="H72" i="77"/>
  <c r="Q53" i="86"/>
  <c r="E26" i="22"/>
  <c r="H63" i="79"/>
  <c r="H20" i="22"/>
  <c r="P16" i="22"/>
  <c r="F14" i="22"/>
  <c r="K11" i="22"/>
  <c r="H68" i="81"/>
  <c r="H59" i="81"/>
  <c r="H59" i="84"/>
  <c r="D20" i="22"/>
  <c r="H62" i="85"/>
  <c r="H74" i="80"/>
  <c r="P15" i="22"/>
  <c r="H63" i="4"/>
  <c r="J63" i="4"/>
  <c r="H64" i="84"/>
  <c r="H68" i="85"/>
  <c r="J20" i="22"/>
  <c r="H65" i="85"/>
  <c r="G20" i="22"/>
  <c r="H13" i="22"/>
  <c r="H66" i="78"/>
  <c r="H65" i="83"/>
  <c r="G18" i="22"/>
  <c r="H64" i="77"/>
  <c r="F12" i="22"/>
  <c r="E10" i="22"/>
  <c r="H65" i="76"/>
  <c r="H62" i="76"/>
  <c r="D11" i="22"/>
  <c r="N21" i="22"/>
  <c r="G15" i="22"/>
  <c r="N16" i="22"/>
  <c r="H66" i="77"/>
  <c r="H69" i="79"/>
  <c r="K14" i="22"/>
  <c r="N15" i="22"/>
  <c r="H67" i="80"/>
  <c r="I15" i="22"/>
  <c r="H64" i="80"/>
  <c r="F15" i="22"/>
  <c r="H70" i="4"/>
  <c r="J70" i="4"/>
  <c r="L10" i="22"/>
  <c r="C10" i="22"/>
  <c r="H59" i="4"/>
  <c r="J59" i="4"/>
  <c r="C21" i="22"/>
  <c r="E13" i="22"/>
  <c r="H63" i="78"/>
  <c r="H71" i="77"/>
  <c r="M12" i="22"/>
  <c r="H64" i="82"/>
  <c r="F17" i="22"/>
  <c r="F10" i="22"/>
  <c r="H64" i="4"/>
  <c r="H58" i="86"/>
  <c r="H60" i="86"/>
  <c r="B21" i="22"/>
  <c r="H51" i="86"/>
  <c r="H15" i="22"/>
  <c r="H66" i="80"/>
  <c r="H62" i="80"/>
  <c r="D15" i="22"/>
  <c r="K18" i="22"/>
  <c r="H69" i="83"/>
  <c r="H71" i="85"/>
  <c r="M20" i="22"/>
  <c r="O17" i="22"/>
  <c r="H73" i="82"/>
  <c r="H69" i="82"/>
  <c r="K17" i="22"/>
  <c r="E17" i="22"/>
  <c r="F20" i="22"/>
  <c r="H64" i="85"/>
  <c r="H67" i="79"/>
  <c r="I14" i="22"/>
  <c r="H69" i="80"/>
  <c r="K15" i="22"/>
  <c r="I16" i="22"/>
  <c r="H67" i="81"/>
  <c r="E21" i="22"/>
  <c r="H63" i="86"/>
  <c r="H75" i="86"/>
  <c r="H73" i="78"/>
  <c r="H58" i="78"/>
  <c r="B13" i="22"/>
  <c r="H64" i="83"/>
  <c r="F18" i="22"/>
  <c r="H58" i="80"/>
  <c r="B15" i="22"/>
  <c r="K94" i="86"/>
  <c r="H67" i="78"/>
  <c r="I13" i="22"/>
  <c r="G17" i="22"/>
  <c r="H65" i="82"/>
  <c r="F19" i="22"/>
  <c r="O16" i="22"/>
  <c r="H73" i="81"/>
  <c r="K16" i="22"/>
  <c r="H69" i="81"/>
  <c r="H51" i="76"/>
  <c r="C11" i="22"/>
  <c r="L17" i="22"/>
  <c r="J64" i="4"/>
  <c r="E51" i="84"/>
  <c r="E51" i="86"/>
  <c r="E51" i="76"/>
  <c r="E51" i="83"/>
  <c r="E51" i="85"/>
  <c r="E51" i="79"/>
  <c r="E51" i="81"/>
  <c r="E51" i="77"/>
  <c r="E51" i="82"/>
  <c r="E51" i="78"/>
  <c r="Q89" i="86"/>
  <c r="E61" i="22"/>
  <c r="B20" i="22"/>
  <c r="E12" i="22"/>
  <c r="H63" i="77"/>
  <c r="D16" i="22"/>
  <c r="O12" i="22"/>
  <c r="H73" i="77"/>
  <c r="K94" i="84"/>
  <c r="H71" i="4"/>
  <c r="J71" i="4"/>
  <c r="H63" i="76"/>
  <c r="J63" i="76"/>
  <c r="J63" i="77"/>
  <c r="J63" i="78"/>
  <c r="J63" i="79"/>
  <c r="J63" i="80"/>
  <c r="J63" i="81"/>
  <c r="E11" i="22"/>
  <c r="F21" i="22"/>
  <c r="H64" i="86"/>
  <c r="M17" i="22"/>
  <c r="I20" i="22"/>
  <c r="H67" i="85"/>
  <c r="H59" i="79"/>
  <c r="H62" i="83"/>
  <c r="D18" i="22"/>
  <c r="K94" i="76"/>
  <c r="H71" i="78"/>
  <c r="M13" i="22"/>
  <c r="H68" i="76"/>
  <c r="J11" i="22"/>
  <c r="H58" i="4"/>
  <c r="J58" i="4"/>
  <c r="H62" i="81"/>
  <c r="G13" i="22"/>
  <c r="H65" i="78"/>
  <c r="H67" i="76"/>
  <c r="J67" i="76"/>
  <c r="J67" i="77"/>
  <c r="J67" i="78"/>
  <c r="J67" i="79"/>
  <c r="J67" i="80"/>
  <c r="J67" i="81"/>
  <c r="C19" i="22"/>
  <c r="O20" i="22"/>
  <c r="J18" i="22"/>
  <c r="H67" i="84"/>
  <c r="H72" i="78"/>
  <c r="K12" i="22"/>
  <c r="H69" i="86"/>
  <c r="F50" i="82"/>
  <c r="H67" i="86"/>
  <c r="C18" i="22"/>
  <c r="H62" i="84"/>
  <c r="D19" i="22"/>
  <c r="P20" i="22"/>
  <c r="H70" i="77"/>
  <c r="L12" i="22"/>
  <c r="H10" i="22"/>
  <c r="K94" i="82"/>
  <c r="H68" i="84"/>
  <c r="J19" i="22"/>
  <c r="D17" i="22"/>
  <c r="H72" i="4"/>
  <c r="J72" i="4"/>
  <c r="N10" i="22"/>
  <c r="C13" i="22"/>
  <c r="H59" i="78"/>
  <c r="H51" i="78"/>
  <c r="C17" i="22"/>
  <c r="H67" i="83"/>
  <c r="O19" i="22"/>
  <c r="H73" i="84"/>
  <c r="C14" i="22"/>
  <c r="H51" i="79"/>
  <c r="H66" i="4"/>
  <c r="J66" i="4"/>
  <c r="M21" i="22"/>
  <c r="H71" i="86"/>
  <c r="H60" i="4"/>
  <c r="H51" i="82"/>
  <c r="N19" i="22"/>
  <c r="H72" i="84"/>
  <c r="H72" i="79"/>
  <c r="N14" i="22"/>
  <c r="F11" i="22"/>
  <c r="F22" i="22"/>
  <c r="B18" i="60"/>
  <c r="B12" i="92"/>
  <c r="D12" i="92"/>
  <c r="H64" i="76"/>
  <c r="J64" i="76"/>
  <c r="J64" i="77"/>
  <c r="N17" i="22"/>
  <c r="G12" i="22"/>
  <c r="H62" i="86"/>
  <c r="L20" i="22"/>
  <c r="H70" i="85"/>
  <c r="K94" i="83"/>
  <c r="H69" i="85"/>
  <c r="K20" i="22"/>
  <c r="L11" i="22"/>
  <c r="H70" i="76"/>
  <c r="J70" i="76"/>
  <c r="J70" i="77"/>
  <c r="J70" i="78"/>
  <c r="J70" i="79"/>
  <c r="J70" i="80"/>
  <c r="J70" i="81"/>
  <c r="J70" i="82"/>
  <c r="J70" i="83"/>
  <c r="J70" i="84"/>
  <c r="J70" i="85"/>
  <c r="J70" i="86"/>
  <c r="E20" i="22"/>
  <c r="H63" i="85"/>
  <c r="H14" i="22"/>
  <c r="H66" i="79"/>
  <c r="H71" i="76"/>
  <c r="J71" i="76"/>
  <c r="J71" i="77"/>
  <c r="J71" i="78"/>
  <c r="J71" i="79"/>
  <c r="J71" i="80"/>
  <c r="M11" i="22"/>
  <c r="F23" i="92"/>
  <c r="H63" i="84"/>
  <c r="E19" i="22"/>
  <c r="B12" i="22"/>
  <c r="H65" i="80"/>
  <c r="P51" i="80"/>
  <c r="F16" i="22"/>
  <c r="H64" i="81"/>
  <c r="H51" i="4"/>
  <c r="B10" i="22"/>
  <c r="H70" i="83"/>
  <c r="H65" i="84"/>
  <c r="B19" i="22"/>
  <c r="H60" i="78"/>
  <c r="F32" i="60"/>
  <c r="E7" i="60"/>
  <c r="B22" i="22"/>
  <c r="B11" i="60"/>
  <c r="B5" i="92"/>
  <c r="F50" i="85"/>
  <c r="F50" i="77"/>
  <c r="F50" i="86"/>
  <c r="F50" i="81"/>
  <c r="F50" i="83"/>
  <c r="F50" i="84"/>
  <c r="F50" i="79"/>
  <c r="F50" i="4"/>
  <c r="G50" i="86"/>
  <c r="H77" i="86"/>
  <c r="G50" i="85"/>
  <c r="G50" i="82"/>
  <c r="G50" i="4"/>
  <c r="G50" i="76"/>
  <c r="G50" i="77"/>
  <c r="G50" i="84"/>
  <c r="P51" i="84"/>
  <c r="P19" i="22"/>
  <c r="G50" i="79"/>
  <c r="G50" i="80"/>
  <c r="G50" i="78"/>
  <c r="H74" i="76"/>
  <c r="J74" i="76"/>
  <c r="J74" i="77"/>
  <c r="J74" i="78"/>
  <c r="J74" i="79"/>
  <c r="J74" i="80"/>
  <c r="J74" i="81"/>
  <c r="J74" i="82"/>
  <c r="J74" i="83"/>
  <c r="J74" i="84"/>
  <c r="J74" i="85"/>
  <c r="J74" i="86"/>
  <c r="P51" i="85"/>
  <c r="P51" i="4"/>
  <c r="G50" i="83"/>
  <c r="G50" i="81"/>
  <c r="P51" i="76"/>
  <c r="P12" i="22"/>
  <c r="J63" i="82"/>
  <c r="J63" i="83"/>
  <c r="J63" i="84"/>
  <c r="J63" i="85"/>
  <c r="J63" i="86"/>
  <c r="H60" i="77"/>
  <c r="H77" i="77"/>
  <c r="J72" i="76"/>
  <c r="J72" i="77"/>
  <c r="J72" i="78"/>
  <c r="J72" i="79"/>
  <c r="J72" i="80"/>
  <c r="J72" i="81"/>
  <c r="J72" i="82"/>
  <c r="J72" i="83"/>
  <c r="J72" i="84"/>
  <c r="J72" i="85"/>
  <c r="J72" i="86"/>
  <c r="J60" i="4"/>
  <c r="J58" i="76"/>
  <c r="J58" i="77"/>
  <c r="H75" i="83"/>
  <c r="H75" i="77"/>
  <c r="J69" i="76"/>
  <c r="J69" i="77"/>
  <c r="J69" i="78"/>
  <c r="J69" i="79"/>
  <c r="J69" i="80"/>
  <c r="J69" i="81"/>
  <c r="J69" i="82"/>
  <c r="J69" i="83"/>
  <c r="J69" i="84"/>
  <c r="J69" i="85"/>
  <c r="J69" i="86"/>
  <c r="J68" i="79"/>
  <c r="H60" i="79"/>
  <c r="J67" i="82"/>
  <c r="J67" i="83"/>
  <c r="J67" i="84"/>
  <c r="J67" i="85"/>
  <c r="J67" i="86"/>
  <c r="H75" i="85"/>
  <c r="H77" i="85"/>
  <c r="H77" i="83"/>
  <c r="P51" i="83"/>
  <c r="P51" i="82"/>
  <c r="H18" i="22"/>
  <c r="I22" i="22"/>
  <c r="B21" i="60"/>
  <c r="B15" i="92"/>
  <c r="D15" i="92"/>
  <c r="H51" i="85"/>
  <c r="H11" i="22"/>
  <c r="G21" i="22"/>
  <c r="H58" i="84"/>
  <c r="H60" i="84"/>
  <c r="L16" i="22"/>
  <c r="H17" i="22"/>
  <c r="H75" i="4"/>
  <c r="H77" i="4"/>
  <c r="J78" i="4"/>
  <c r="H62" i="78"/>
  <c r="P13" i="22"/>
  <c r="J62" i="76"/>
  <c r="J62" i="77"/>
  <c r="H19" i="22"/>
  <c r="J59" i="76"/>
  <c r="C15" i="22"/>
  <c r="K13" i="22"/>
  <c r="K22" i="22"/>
  <c r="B23" i="60"/>
  <c r="B17" i="92"/>
  <c r="D17" i="92"/>
  <c r="J10" i="22"/>
  <c r="H66" i="76"/>
  <c r="J66" i="76"/>
  <c r="J66" i="77"/>
  <c r="J66" i="78"/>
  <c r="J66" i="79"/>
  <c r="J66" i="80"/>
  <c r="J66" i="81"/>
  <c r="J66" i="82"/>
  <c r="J66" i="83"/>
  <c r="J66" i="84"/>
  <c r="J66" i="85"/>
  <c r="J66" i="86"/>
  <c r="C12" i="22"/>
  <c r="C22" i="22"/>
  <c r="M22" i="22"/>
  <c r="B25" i="60"/>
  <c r="B19" i="92"/>
  <c r="D19" i="92"/>
  <c r="P51" i="79"/>
  <c r="P51" i="78"/>
  <c r="N11" i="22"/>
  <c r="N22" i="22"/>
  <c r="B26" i="60"/>
  <c r="B20" i="92"/>
  <c r="D20" i="92"/>
  <c r="O14" i="22"/>
  <c r="H51" i="80"/>
  <c r="E22" i="22"/>
  <c r="B17" i="60"/>
  <c r="B11" i="92"/>
  <c r="D11" i="92"/>
  <c r="D10" i="22"/>
  <c r="D22" i="22"/>
  <c r="B16" i="60"/>
  <c r="H73" i="80"/>
  <c r="I12" i="22"/>
  <c r="H74" i="79"/>
  <c r="H75" i="79"/>
  <c r="P51" i="81"/>
  <c r="P51" i="86"/>
  <c r="O21" i="22"/>
  <c r="H73" i="4"/>
  <c r="J73" i="4"/>
  <c r="J73" i="76"/>
  <c r="J73" i="77"/>
  <c r="L15" i="22"/>
  <c r="L22" i="22"/>
  <c r="B24" i="60"/>
  <c r="B18" i="92"/>
  <c r="D18" i="92"/>
  <c r="H59" i="77"/>
  <c r="J59" i="77"/>
  <c r="J59" i="78"/>
  <c r="J59" i="79"/>
  <c r="J59" i="80"/>
  <c r="J59" i="81"/>
  <c r="J59" i="82"/>
  <c r="J59" i="83"/>
  <c r="J59" i="84"/>
  <c r="J59" i="85"/>
  <c r="J59" i="86"/>
  <c r="H71" i="81"/>
  <c r="H75" i="81"/>
  <c r="H77" i="81"/>
  <c r="P51" i="77"/>
  <c r="J14" i="22"/>
  <c r="H71" i="84"/>
  <c r="H75" i="84"/>
  <c r="H68" i="80"/>
  <c r="H75" i="80"/>
  <c r="H77" i="80"/>
  <c r="G22" i="22"/>
  <c r="B19" i="60"/>
  <c r="B13" i="92"/>
  <c r="D13" i="92"/>
  <c r="H67" i="82"/>
  <c r="H75" i="82"/>
  <c r="H77" i="82"/>
  <c r="R22" i="22"/>
  <c r="L23" i="22"/>
  <c r="J64" i="78"/>
  <c r="B5" i="60"/>
  <c r="O22" i="22"/>
  <c r="B27" i="60"/>
  <c r="B21" i="92"/>
  <c r="D21" i="92"/>
  <c r="J75" i="76"/>
  <c r="P22" i="22"/>
  <c r="B28" i="60"/>
  <c r="B22" i="92"/>
  <c r="D22" i="92"/>
  <c r="H75" i="76"/>
  <c r="H77" i="76"/>
  <c r="B12" i="60"/>
  <c r="C23" i="22"/>
  <c r="J60" i="77"/>
  <c r="J58" i="78"/>
  <c r="J73" i="78"/>
  <c r="J73" i="79"/>
  <c r="J73" i="80"/>
  <c r="J73" i="81"/>
  <c r="J73" i="82"/>
  <c r="J73" i="83"/>
  <c r="J73" i="84"/>
  <c r="J73" i="85"/>
  <c r="J73" i="86"/>
  <c r="J75" i="77"/>
  <c r="J71" i="81"/>
  <c r="J71" i="82"/>
  <c r="J71" i="83"/>
  <c r="J71" i="84"/>
  <c r="J71" i="85"/>
  <c r="J71" i="86"/>
  <c r="H77" i="79"/>
  <c r="J22" i="22"/>
  <c r="B22" i="60"/>
  <c r="B16" i="92"/>
  <c r="D16" i="92"/>
  <c r="H77" i="84"/>
  <c r="J60" i="76"/>
  <c r="J68" i="80"/>
  <c r="J68" i="81"/>
  <c r="J68" i="82"/>
  <c r="J68" i="83"/>
  <c r="J68" i="84"/>
  <c r="J68" i="85"/>
  <c r="J68" i="86"/>
  <c r="Q93" i="4"/>
  <c r="J56" i="76"/>
  <c r="J78" i="76"/>
  <c r="H22" i="22"/>
  <c r="J75" i="4"/>
  <c r="J62" i="78"/>
  <c r="J62" i="79"/>
  <c r="J62" i="80"/>
  <c r="J62" i="81"/>
  <c r="J62" i="82"/>
  <c r="H75" i="78"/>
  <c r="H77" i="78"/>
  <c r="B10" i="92"/>
  <c r="D5" i="92"/>
  <c r="J64" i="79"/>
  <c r="J56" i="77"/>
  <c r="J78" i="77"/>
  <c r="B20" i="60"/>
  <c r="H23" i="22"/>
  <c r="L24" i="22"/>
  <c r="J60" i="78"/>
  <c r="J58" i="79"/>
  <c r="J75" i="78"/>
  <c r="B6" i="92"/>
  <c r="B13" i="60"/>
  <c r="J62" i="83"/>
  <c r="J64" i="80"/>
  <c r="J75" i="79"/>
  <c r="D10" i="92"/>
  <c r="Q93" i="76"/>
  <c r="J58" i="80"/>
  <c r="J60" i="79"/>
  <c r="Q93" i="77"/>
  <c r="J56" i="78"/>
  <c r="J78" i="78"/>
  <c r="D6" i="92"/>
  <c r="B7" i="92"/>
  <c r="D7" i="92"/>
  <c r="P31" i="22"/>
  <c r="P40" i="22"/>
  <c r="E65" i="22"/>
  <c r="B14" i="92"/>
  <c r="B29" i="60"/>
  <c r="J64" i="81"/>
  <c r="J75" i="80"/>
  <c r="J62" i="84"/>
  <c r="B31" i="60"/>
  <c r="B32" i="60"/>
  <c r="F15" i="60"/>
  <c r="F24" i="60"/>
  <c r="D14" i="92"/>
  <c r="D23" i="92"/>
  <c r="B23" i="92"/>
  <c r="J56" i="79"/>
  <c r="J78" i="79"/>
  <c r="Q93" i="78"/>
  <c r="J60" i="80"/>
  <c r="J58" i="81"/>
  <c r="J62" i="85"/>
  <c r="J64" i="82"/>
  <c r="J75" i="81"/>
  <c r="Q93" i="79"/>
  <c r="J56" i="80"/>
  <c r="J78" i="80"/>
  <c r="J58" i="82"/>
  <c r="J60" i="81"/>
  <c r="J64" i="83"/>
  <c r="J75" i="82"/>
  <c r="J62" i="86"/>
  <c r="J60" i="82"/>
  <c r="J58" i="83"/>
  <c r="J56" i="81"/>
  <c r="J78" i="81"/>
  <c r="Q93" i="80"/>
  <c r="J64" i="84"/>
  <c r="J75" i="83"/>
  <c r="J56" i="82"/>
  <c r="J78" i="82"/>
  <c r="Q93" i="81"/>
  <c r="J58" i="84"/>
  <c r="J60" i="83"/>
  <c r="J64" i="85"/>
  <c r="J75" i="84"/>
  <c r="J60" i="84"/>
  <c r="J58" i="85"/>
  <c r="Q93" i="82"/>
  <c r="J56" i="83"/>
  <c r="J78" i="83"/>
  <c r="J64" i="86"/>
  <c r="J75" i="86"/>
  <c r="J75" i="85"/>
  <c r="J56" i="84"/>
  <c r="J78" i="84"/>
  <c r="Q93" i="83"/>
  <c r="J58" i="86"/>
  <c r="J60" i="86"/>
  <c r="J60" i="85"/>
  <c r="J56" i="85"/>
  <c r="J78" i="85"/>
  <c r="Q93" i="84"/>
  <c r="Q93" i="85"/>
  <c r="J56" i="86"/>
  <c r="J78" i="86"/>
  <c r="Q93"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100-000001000000}">
      <text>
        <r>
          <rPr>
            <sz val="9"/>
            <color indexed="81"/>
            <rFont val="Tahoma"/>
            <family val="2"/>
          </rPr>
          <t>Entrez le jour et le mois 
où le chèque à été encaissé:  JJ/MM</t>
        </r>
      </text>
    </comment>
    <comment ref="Q57" authorId="0" shapeId="0" xr:uid="{00000000-0006-0000-0100-000002000000}">
      <text>
        <r>
          <rPr>
            <sz val="9"/>
            <color indexed="81"/>
            <rFont val="Tahoma"/>
            <family val="2"/>
          </rPr>
          <t>Entrez le jour et le mois 
où le chèque à été encaissé:  JJ/MM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A00-000001000000}">
      <text>
        <r>
          <rPr>
            <sz val="9"/>
            <color indexed="81"/>
            <rFont val="Tahoma"/>
            <family val="2"/>
          </rPr>
          <t>Entrez le jour et le mois 
où le chèque à été encaissé:  JJ/MM</t>
        </r>
      </text>
    </comment>
    <comment ref="Q57" authorId="0" shapeId="0" xr:uid="{00000000-0006-0000-0A00-000002000000}">
      <text>
        <r>
          <rPr>
            <sz val="9"/>
            <color indexed="81"/>
            <rFont val="Tahoma"/>
            <family val="2"/>
          </rPr>
          <t>Entrez le jour et le mois 
où le chèque à été encaissé:  JJ/MM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B00-000001000000}">
      <text>
        <r>
          <rPr>
            <sz val="9"/>
            <color indexed="81"/>
            <rFont val="Tahoma"/>
            <family val="2"/>
          </rPr>
          <t>Entrez le jour et le mois 
où le chèque à été encaissé:  JJ/MM</t>
        </r>
      </text>
    </comment>
    <comment ref="Q57" authorId="0" shapeId="0" xr:uid="{00000000-0006-0000-0B00-000002000000}">
      <text>
        <r>
          <rPr>
            <sz val="9"/>
            <color indexed="81"/>
            <rFont val="Tahoma"/>
            <family val="2"/>
          </rPr>
          <t>Entrez le jour et le mois 
où le chèque à été encaissé:  JJ/MM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C00-000001000000}">
      <text>
        <r>
          <rPr>
            <sz val="9"/>
            <color indexed="81"/>
            <rFont val="Tahoma"/>
            <family val="2"/>
          </rPr>
          <t>Entrez le jour et le mois 
où le chèque à été encaissé:  JJ/MM</t>
        </r>
      </text>
    </comment>
    <comment ref="Q57" authorId="0" shapeId="0" xr:uid="{00000000-0006-0000-0C00-000002000000}">
      <text>
        <r>
          <rPr>
            <sz val="9"/>
            <color indexed="81"/>
            <rFont val="Tahoma"/>
            <family val="2"/>
          </rPr>
          <t>Entrez le jour et le mois 
où le chèque à été encaissé:  JJ/MM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200-000001000000}">
      <text>
        <r>
          <rPr>
            <sz val="9"/>
            <color indexed="81"/>
            <rFont val="Tahoma"/>
            <family val="2"/>
          </rPr>
          <t>Entrez le jour et le mois 
où le chèque à été encaissé:  JJ/MM</t>
        </r>
      </text>
    </comment>
    <comment ref="Q57" authorId="0" shapeId="0" xr:uid="{00000000-0006-0000-0200-000002000000}">
      <text>
        <r>
          <rPr>
            <sz val="9"/>
            <color indexed="81"/>
            <rFont val="Tahoma"/>
            <family val="2"/>
          </rPr>
          <t>Entrez le jour et le mois 
où le chèque à été encaissé:  JJ/MM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300-000001000000}">
      <text>
        <r>
          <rPr>
            <sz val="9"/>
            <color indexed="81"/>
            <rFont val="Tahoma"/>
            <family val="2"/>
          </rPr>
          <t>Entrez le jour et le mois 
où le chèque à été encaissé:  JJ/MM</t>
        </r>
      </text>
    </comment>
    <comment ref="Q57" authorId="0" shapeId="0" xr:uid="{00000000-0006-0000-0300-000002000000}">
      <text>
        <r>
          <rPr>
            <sz val="9"/>
            <color indexed="81"/>
            <rFont val="Tahoma"/>
            <family val="2"/>
          </rPr>
          <t>Entrez le jour et le mois 
où le chèque à été encaissé:  JJ/MM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400-000001000000}">
      <text>
        <r>
          <rPr>
            <sz val="9"/>
            <color indexed="81"/>
            <rFont val="Tahoma"/>
            <family val="2"/>
          </rPr>
          <t>Entrez le jour et le mois 
où le chèque à été encaissé:  JJ/MM</t>
        </r>
      </text>
    </comment>
    <comment ref="Q57" authorId="0" shapeId="0" xr:uid="{00000000-0006-0000-0400-000002000000}">
      <text>
        <r>
          <rPr>
            <sz val="9"/>
            <color indexed="81"/>
            <rFont val="Tahoma"/>
            <family val="2"/>
          </rPr>
          <t>Entrez le jour et le mois 
où le chèque à été encaissé:  JJ/MM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500-000001000000}">
      <text>
        <r>
          <rPr>
            <sz val="9"/>
            <color indexed="81"/>
            <rFont val="Tahoma"/>
            <family val="2"/>
          </rPr>
          <t>Entrez le jour et le mois 
où le chèque à été encaissé:  JJ/MM</t>
        </r>
      </text>
    </comment>
    <comment ref="Q57" authorId="0" shapeId="0" xr:uid="{00000000-0006-0000-0500-000002000000}">
      <text>
        <r>
          <rPr>
            <sz val="9"/>
            <color indexed="81"/>
            <rFont val="Tahoma"/>
            <family val="2"/>
          </rPr>
          <t>Entrez le jour et le mois 
où le chèque à été encaissé:  JJ/MM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600-000001000000}">
      <text>
        <r>
          <rPr>
            <sz val="9"/>
            <color indexed="81"/>
            <rFont val="Tahoma"/>
            <family val="2"/>
          </rPr>
          <t>Entrez le jour et le mois 
où le chèque à été encaissé:  JJ/MM</t>
        </r>
      </text>
    </comment>
    <comment ref="Q57" authorId="0" shapeId="0" xr:uid="{00000000-0006-0000-0600-000002000000}">
      <text>
        <r>
          <rPr>
            <sz val="9"/>
            <color indexed="81"/>
            <rFont val="Tahoma"/>
            <family val="2"/>
          </rPr>
          <t>Entrez le jour et le mois 
où le chèque à été encaissé:  JJ/MM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700-000001000000}">
      <text>
        <r>
          <rPr>
            <sz val="9"/>
            <color indexed="81"/>
            <rFont val="Tahoma"/>
            <family val="2"/>
          </rPr>
          <t>Entrez le jour et le mois 
où le chèque à été encaissé:  JJ/MM</t>
        </r>
      </text>
    </comment>
    <comment ref="Q57" authorId="0" shapeId="0" xr:uid="{00000000-0006-0000-0700-000002000000}">
      <text>
        <r>
          <rPr>
            <sz val="9"/>
            <color indexed="81"/>
            <rFont val="Tahoma"/>
            <family val="2"/>
          </rPr>
          <t>Entrez le jour et le mois 
où le chèque à été encaissé:  JJ/MM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800-000001000000}">
      <text>
        <r>
          <rPr>
            <sz val="9"/>
            <color indexed="81"/>
            <rFont val="Tahoma"/>
            <family val="2"/>
          </rPr>
          <t>Entrez le jour et le mois 
où le chèque à été encaissé:  JJ/MM</t>
        </r>
      </text>
    </comment>
    <comment ref="Q57" authorId="0" shapeId="0" xr:uid="{00000000-0006-0000-0800-000002000000}">
      <text>
        <r>
          <rPr>
            <sz val="9"/>
            <color indexed="81"/>
            <rFont val="Tahoma"/>
            <family val="2"/>
          </rPr>
          <t>Entrez le jour et le mois 
où le chèque à été encaissé:  JJ/MM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900-000001000000}">
      <text>
        <r>
          <rPr>
            <sz val="9"/>
            <color indexed="81"/>
            <rFont val="Tahoma"/>
            <family val="2"/>
          </rPr>
          <t>Entrez le jour et le mois 
où le chèque à été encaissé:  JJ/MM</t>
        </r>
      </text>
    </comment>
    <comment ref="Q57" authorId="0" shapeId="0" xr:uid="{00000000-0006-0000-0900-000002000000}">
      <text>
        <r>
          <rPr>
            <sz val="9"/>
            <color indexed="81"/>
            <rFont val="Tahoma"/>
            <family val="2"/>
          </rPr>
          <t>Entrez le jour et le mois 
où le chèque à été encaissé:  JJ/MM</t>
        </r>
      </text>
    </comment>
  </commentList>
</comments>
</file>

<file path=xl/sharedStrings.xml><?xml version="1.0" encoding="utf-8"?>
<sst xmlns="http://schemas.openxmlformats.org/spreadsheetml/2006/main" count="1602" uniqueCount="404">
  <si>
    <t>ÉTAPES AVANT DE COMMENCER</t>
  </si>
  <si>
    <t>1.</t>
  </si>
  <si>
    <t>Indiquez le numéro de votre section locale dans la boîte jaune à droite:</t>
  </si>
  <si>
    <t>2.</t>
  </si>
  <si>
    <t>Indiquez l'année fiscale pour laquelle vous préparez le rapport dans la boîte jaune à droite:</t>
  </si>
  <si>
    <t>3.</t>
  </si>
  <si>
    <t>Indiquez le solde au grand livre à la fin de la période du rapport précédent dans la boîte jaune à droite:</t>
  </si>
  <si>
    <t>*</t>
  </si>
  <si>
    <t>Ce sera le solde au grand livre à la fin de la période du rapport PRÉCÉDENT comme indiqué sur l'image ci-dessous</t>
  </si>
  <si>
    <t>PAGES D'INFORMATIONS TEL QU'INDIQUÉ CI-DESSOUS:</t>
  </si>
  <si>
    <t>Total des dépenses :</t>
  </si>
  <si>
    <t>Veuillez prendre le temps de lire les différentes pages d'informations</t>
  </si>
  <si>
    <t>Surplus (déficit) pour la période:</t>
  </si>
  <si>
    <t xml:space="preserve">car cela pourrait vous aider à compléter le grand livre.  Il y a </t>
  </si>
  <si>
    <t>*Solde au grand livre à la fin de la période:    (A)</t>
  </si>
  <si>
    <t>également des informations au sujet de l'Audit et des détails sur ce</t>
  </si>
  <si>
    <t>qui est requis au niveau des Statuts du SCFP.</t>
  </si>
  <si>
    <t>CONC. BANCAIRE</t>
  </si>
  <si>
    <t>ç</t>
  </si>
  <si>
    <t>Veuillez cliquer sur la boîte à gauche et vous serez redirigé sur la page correspondante</t>
  </si>
  <si>
    <t>Signature du secrétaire-trésorier (e) :</t>
  </si>
  <si>
    <t>VERSEMENT DIRECT</t>
  </si>
  <si>
    <t>POUR TERMINER</t>
  </si>
  <si>
    <t>Date:  _____________________</t>
  </si>
  <si>
    <t>RAPPORTS ECRITS</t>
  </si>
  <si>
    <t>4.</t>
  </si>
  <si>
    <t>Commencez à enregistrer vos transactions pour le premier mois de l'année :</t>
  </si>
  <si>
    <t>Premier mois de l'année</t>
  </si>
  <si>
    <t>CONSEILS UTILES</t>
  </si>
  <si>
    <t>A.</t>
  </si>
  <si>
    <t>Si vous avez besoin de plus de lignes - nous pouvons modifier votre grand livre pour ajouter des lignes:</t>
  </si>
  <si>
    <t>Veuillez contacter le SCFP National aux coordonées indiquées plus bas.</t>
  </si>
  <si>
    <t>B.</t>
  </si>
  <si>
    <t>Si vous avez besoin de plus de colonnes - nous pouvons personnaliser votre grand livre:</t>
  </si>
  <si>
    <t>C.</t>
  </si>
  <si>
    <t>Pour modifier le nom des entêtes des colonnes :</t>
  </si>
  <si>
    <t>Présentement, les entêtes des colonnes sont, par défaut, celles qui sont dans la feuille de travail du glossaire. Certaines sections locales pourraient préférer leur donner leurs propres noms de catégories.</t>
  </si>
  <si>
    <t xml:space="preserve">Vous POUVEZ modifier les noms comme suit :  </t>
  </si>
  <si>
    <r>
      <t>a.</t>
    </r>
    <r>
      <rPr>
        <sz val="11"/>
        <rFont val="Times New Roman"/>
        <family val="1"/>
      </rPr>
      <t xml:space="preserve">     </t>
    </r>
    <r>
      <rPr>
        <sz val="11"/>
        <rFont val="Arial"/>
        <family val="2"/>
      </rPr>
      <t xml:space="preserve">D’abord, cliquez sur la feuille de travail du premier mois pour faire le changement une seule fois et non 12 fois pour chaque mois. </t>
    </r>
  </si>
  <si>
    <r>
      <t>b.</t>
    </r>
    <r>
      <rPr>
        <sz val="11"/>
        <rFont val="Times New Roman"/>
        <family val="1"/>
      </rPr>
      <t xml:space="preserve">     </t>
    </r>
    <r>
      <rPr>
        <sz val="11"/>
        <rFont val="Arial"/>
        <family val="2"/>
      </rPr>
      <t>Tenez enfoncée la touche CTRL tout en cliquant avec la souris sur les 11 autres feuilles de travail (elles devraient maintenant toutes être en surbrillance).</t>
    </r>
  </si>
  <si>
    <r>
      <t>c.</t>
    </r>
    <r>
      <rPr>
        <sz val="11"/>
        <rFont val="Times New Roman"/>
        <family val="1"/>
      </rPr>
      <t xml:space="preserve">     </t>
    </r>
    <r>
      <rPr>
        <sz val="11"/>
        <rFont val="Arial"/>
        <family val="2"/>
      </rPr>
      <t xml:space="preserve">Lorsque vous aurez sélectionné tous les mois (vous êtes toujours sur le premier mois), déplacez le curseur directement sur la cellule SOUS le nom de la </t>
    </r>
  </si>
  <si>
    <t xml:space="preserve">        première catégorie que vous voulez modifier.</t>
  </si>
  <si>
    <t>d.     Appuyez sur la flèche vers le haut (située sous la touche SHIFT) à partir de cette cellule (RANGÉE 4) pour accéder au nom et le modifier.</t>
  </si>
  <si>
    <t xml:space="preserve">        Écrivez tout simplement par-dessus le nom existant.</t>
  </si>
  <si>
    <t>e.     Pour enlever la surbrillance de toutes les feuilles de travail, cliquez sur n’importe quelle autre feuille de travail.</t>
  </si>
  <si>
    <t xml:space="preserve">     Les feuilles de travail du trésorier, du syndic et du budget sont toutes reliées; par conséquent, les modifications y apparaîtront automatiquement.</t>
  </si>
  <si>
    <t>D.</t>
  </si>
  <si>
    <t>Cellules protégées par un mot de passe:</t>
  </si>
  <si>
    <t xml:space="preserve">Ce grand livre est protégé par un mot de passe pour s'assurer l'intégrité des formules et des liens.  Si un message d'erreur apparaît à l'ecran c'est que vous tentez d'entrer des   </t>
  </si>
  <si>
    <t>données dans une cellule qui contient une formule.  Inscrivez tous les revenues dans les colonnes H ou I ; et toutes les dépenses dans les colonnes J - V.</t>
  </si>
  <si>
    <t>Pour plus d'information veuillez contacter : 1-800-363-2873, option no. 7 (Isabelle Gendron) ou no.5 (Linda Marcoux)</t>
  </si>
  <si>
    <r>
      <rPr>
        <sz val="18"/>
        <rFont val="Arial"/>
        <family val="2"/>
      </rPr>
      <t xml:space="preserve">ou faites nous parvenir un courriel : </t>
    </r>
    <r>
      <rPr>
        <u/>
        <sz val="18"/>
        <color indexed="62"/>
        <rFont val="Arial"/>
        <family val="2"/>
      </rPr>
      <t>grandlivre@scfp.ca</t>
    </r>
  </si>
  <si>
    <t>Pour afficher le Guide de l'agent financier du site web du SCFP:</t>
  </si>
  <si>
    <t>https://scfp.ca/guide-de-lagent-financier</t>
  </si>
  <si>
    <t>N'ENTREZ PAS LES MONTANTS ICI        ILS DOIVENT ALLER  --&gt;</t>
  </si>
  <si>
    <t>VOUS DEVEZ ENTRER LES TRANSACTIONS DANS LES DEUX CATÉGORIES: REVENUS ET DÉPENSES. LES MONTANTS APPARAÎTRONT AUTOMATIQUEMENT DANS LA COLONNE DE BANQUE CORRESPONDANTE.</t>
  </si>
  <si>
    <t>MOIS</t>
  </si>
  <si>
    <t>Janvier</t>
  </si>
  <si>
    <t>BANQUE</t>
  </si>
  <si>
    <t>REVENUS</t>
  </si>
  <si>
    <t>DÉPENSES</t>
  </si>
  <si>
    <t>Transferts entre les fonds (+/-)</t>
  </si>
  <si>
    <t>√</t>
  </si>
  <si>
    <t>Date</t>
  </si>
  <si>
    <t>No. de chèque/TEF</t>
  </si>
  <si>
    <r>
      <t xml:space="preserve">Cheque Encaissé </t>
    </r>
    <r>
      <rPr>
        <b/>
        <sz val="16"/>
        <rFont val="Arial"/>
        <family val="2"/>
      </rPr>
      <t>√</t>
    </r>
  </si>
  <si>
    <t>Nom du bénéficiaire ou description</t>
  </si>
  <si>
    <t>Revenus</t>
  </si>
  <si>
    <t>Dépenses</t>
  </si>
  <si>
    <t>Cotisations</t>
  </si>
  <si>
    <t>Autres</t>
  </si>
  <si>
    <t>Capitation au SCFP</t>
  </si>
  <si>
    <t>Droits d'affiliation</t>
  </si>
  <si>
    <t>Salaires</t>
  </si>
  <si>
    <t>Dépenses de bureau</t>
  </si>
  <si>
    <t>Achats spéciaux</t>
  </si>
  <si>
    <t>Dépenses de l'exécutif</t>
  </si>
  <si>
    <t>Dépenses de négociations</t>
  </si>
  <si>
    <t>Griefs et arbitrages</t>
  </si>
  <si>
    <t>Dépenses des comités</t>
  </si>
  <si>
    <t>Congrès et conférences</t>
  </si>
  <si>
    <t>Formation</t>
  </si>
  <si>
    <t>Contributions             et dons</t>
  </si>
  <si>
    <t xml:space="preserve">TOTAL: </t>
  </si>
  <si>
    <t>No. de la section locale</t>
  </si>
  <si>
    <t>TOTAL DES REVENUS :</t>
  </si>
  <si>
    <t>TOTAL DES DÉPENSES:</t>
  </si>
  <si>
    <t>TOTAL-TRANSFERTS</t>
  </si>
  <si>
    <t>Rapport du secrétaire-trésorier (e) aux membres</t>
  </si>
  <si>
    <t>Conciliation bancaire</t>
  </si>
  <si>
    <t>Membres à temps plein :</t>
  </si>
  <si>
    <t>Membres à temps partiel :</t>
  </si>
  <si>
    <t>Solde bancaire à la FIN du mois, selon l'état de compte :</t>
  </si>
  <si>
    <t>Ajouter</t>
  </si>
  <si>
    <t>Revenus non reportés sur l'état de compte :</t>
  </si>
  <si>
    <t>Solde au grand livre reporté de la période précédente :</t>
  </si>
  <si>
    <t>Déduire</t>
  </si>
  <si>
    <t>Chèques en circulation</t>
  </si>
  <si>
    <t>Chèques en circulation (suite)</t>
  </si>
  <si>
    <t>Cumul annuel</t>
  </si>
  <si>
    <t>Date que le chèque à été encaissé</t>
  </si>
  <si>
    <t>No. de chèque</t>
  </si>
  <si>
    <t>Montant</t>
  </si>
  <si>
    <t xml:space="preserve">No. de chèque </t>
  </si>
  <si>
    <t>Total des revenus :</t>
  </si>
  <si>
    <t>Contributions et dons</t>
  </si>
  <si>
    <t>Total transferts entre les fonds:</t>
  </si>
  <si>
    <t>Épargnes/CPG/Dépôts à long terme</t>
  </si>
  <si>
    <t>Institution financière</t>
  </si>
  <si>
    <t>Montant du dépôt initial</t>
  </si>
  <si>
    <t>Taux d'intérêt</t>
  </si>
  <si>
    <t>Date d'échéance</t>
  </si>
  <si>
    <t>Montant d'intérêt prévu à l'échéance</t>
  </si>
  <si>
    <t>Montant total prévu à l'échéance</t>
  </si>
  <si>
    <t>Total des chèques en circulation :</t>
  </si>
  <si>
    <t>Sous-total des chèques en circulation :</t>
  </si>
  <si>
    <t>*Solde au grand livre (bancaire) : (A)</t>
  </si>
  <si>
    <t>*Le solde au grand livre dans la section de réconciliation bancaire (montant ci-dessus) doit être égal au solde au grand livre dans le rapport du secrétaire-trésorier (e) aux membres. A = A</t>
  </si>
  <si>
    <t>Si un montant apparaît dans la boîte à droite, votre</t>
  </si>
  <si>
    <t>TOTAL</t>
  </si>
  <si>
    <t>grand livre n'est pas équilibré. (voir note ci-dessus)</t>
  </si>
  <si>
    <t>Février</t>
  </si>
  <si>
    <t>Total des dépenses</t>
  </si>
  <si>
    <t xml:space="preserve"> </t>
  </si>
  <si>
    <t>Mars</t>
  </si>
  <si>
    <t>Avril</t>
  </si>
  <si>
    <t>.</t>
  </si>
  <si>
    <t>Mai</t>
  </si>
  <si>
    <t>Juin</t>
  </si>
  <si>
    <t>Juillet</t>
  </si>
  <si>
    <t>Août</t>
  </si>
  <si>
    <t>Septembre</t>
  </si>
  <si>
    <t>Octobre</t>
  </si>
  <si>
    <t>Novembre</t>
  </si>
  <si>
    <t>Décembre</t>
  </si>
  <si>
    <t>RAPPORT FINANCIER DU SECRÉTAIRE-TRÉSORIER AUX SYNDICS</t>
  </si>
  <si>
    <t>à</t>
  </si>
  <si>
    <t>LES DEUX PAGES DE CE RAPPORT AINSI QUE LA COPIE SIGNÉE DU RAPPORT D'AUDIT DES SYNDICS DOIVENT ÊTRE RETOURNÉES AU SCFP NATIONAL.</t>
  </si>
  <si>
    <t>Solde au grand livre à la fin de la période précédente :</t>
  </si>
  <si>
    <t>ANNÉE</t>
  </si>
  <si>
    <t>Nombre de membres d'après le rapport précédent :</t>
  </si>
  <si>
    <t>Temps plein</t>
  </si>
  <si>
    <t>Temps partiel</t>
  </si>
  <si>
    <t>TOTAL MENSUEL</t>
  </si>
  <si>
    <t>Mois</t>
  </si>
  <si>
    <t>MEMBRES</t>
  </si>
  <si>
    <t>Droits d'adhésion</t>
  </si>
  <si>
    <t>Transferts entre les fonds</t>
  </si>
  <si>
    <t>Jan</t>
  </si>
  <si>
    <t>Fév</t>
  </si>
  <si>
    <t>Sept</t>
  </si>
  <si>
    <t>Oct</t>
  </si>
  <si>
    <t>Nov</t>
  </si>
  <si>
    <t>Déc</t>
  </si>
  <si>
    <t xml:space="preserve">Total  </t>
  </si>
  <si>
    <t>Moyenne des membres :</t>
  </si>
  <si>
    <t>*Solde au grand livre à la fin de la période :   (A)</t>
  </si>
  <si>
    <t>ACTIF ET PASSIF</t>
  </si>
  <si>
    <t>ACTIF</t>
  </si>
  <si>
    <t>*Solde au grand livre :</t>
  </si>
  <si>
    <t>Autre compte bancaire:  ex. épargne:</t>
  </si>
  <si>
    <t>ý</t>
  </si>
  <si>
    <t>N'OUBLIEZ PAS D'ENTRER MANUELLEMENT LES MONTANTS QUI ONT TRAIT À CES CATÉGORIES</t>
  </si>
  <si>
    <t>Cotisations dues :</t>
  </si>
  <si>
    <t>Obligations détenues  :</t>
  </si>
  <si>
    <t>Biens et équipements (valeur à l'achat) :</t>
  </si>
  <si>
    <t>AUTRES</t>
  </si>
  <si>
    <t>TOTAL DE L'ACTIF :</t>
  </si>
  <si>
    <t>PASSIF</t>
  </si>
  <si>
    <t>Montant dû au SCFP national :</t>
  </si>
  <si>
    <t>TOTAL DU PASSIF :</t>
  </si>
  <si>
    <t>*Solde au grand livre (bancaire) :</t>
  </si>
  <si>
    <t>* Le solde à la section réconciliation bancaire (montant ci-dessus) doit être égal au solde bancaire du grand livre à la fin de la période dans le rapport du trésorier aux syndics. A = A</t>
  </si>
  <si>
    <t>**Si un montant apparaît dans la boîte à la droite,</t>
  </si>
  <si>
    <t>votre grand livre n'est pas équilibré (voir note ci-dessus)</t>
  </si>
  <si>
    <t>RAPPORT D'AUDIT DES SYNDICS</t>
  </si>
  <si>
    <t>þ</t>
  </si>
  <si>
    <t>AVEZ-VOUS PENSÉ À IMPRIMER</t>
  </si>
  <si>
    <t>LES DEUX PAGES DU RAPPORT</t>
  </si>
  <si>
    <t>Année</t>
  </si>
  <si>
    <t>NOMBRE DE MEMBRES</t>
  </si>
  <si>
    <t>DU TRÉSORIER?</t>
  </si>
  <si>
    <t>SOLDE DU RAPPORT PRÉCÉDENT</t>
  </si>
  <si>
    <t>Début de la période</t>
  </si>
  <si>
    <t>IL N’EST PAS NÉCESSAIRE DE</t>
  </si>
  <si>
    <t>Fin de la période</t>
  </si>
  <si>
    <t>REMPLIR AUSSI LE RAPPORT</t>
  </si>
  <si>
    <t>Différence</t>
  </si>
  <si>
    <t>MANUEL D'AUDIT DES SYNDICS</t>
  </si>
  <si>
    <t>REVENUS ET DÉPENSES POUR LA PÉRIODE</t>
  </si>
  <si>
    <t xml:space="preserve">DE 4 PAGES </t>
  </si>
  <si>
    <t>Est-ce que le taux des cotisations est basé sur un % ou sur un taux fixe?</t>
  </si>
  <si>
    <t>ENTREZ L'INFO. SUR LA STRUCTURE DE COTISATIONS DE LA SECTION LOCALE ICI</t>
  </si>
  <si>
    <t xml:space="preserve">REVENUS </t>
  </si>
  <si>
    <t>Indiquer le taux de la cotisation (vérifier dans les règlements )</t>
  </si>
  <si>
    <t>Solde au grand livre</t>
  </si>
  <si>
    <t>Autre compte bancaire - ex. épargne</t>
  </si>
  <si>
    <t>Cotisations dues</t>
  </si>
  <si>
    <t>Obligations détenues                  (valeur à l'achat)</t>
  </si>
  <si>
    <t>Biens et équipements                   (valeur à l'achat)</t>
  </si>
  <si>
    <t>Montant dû au SCFP national</t>
  </si>
  <si>
    <t xml:space="preserve">Contributions et dons </t>
  </si>
  <si>
    <t xml:space="preserve">Autres </t>
  </si>
  <si>
    <t xml:space="preserve">TOTAL DES DÉPENSES : </t>
  </si>
  <si>
    <t>TRANSFERTS ENTRE LES FONDS:</t>
  </si>
  <si>
    <t xml:space="preserve">SOLDE AU GRAND LIVRE À LA FIN DE LA PÉRIODE : </t>
  </si>
  <si>
    <t>Pour de plus amples renseignements sur les responsabilités des syndics, veuillez vous référer à l'article B.3.12 des Statuts du SCFP.</t>
  </si>
  <si>
    <t>è</t>
  </si>
  <si>
    <t>B.3.12</t>
  </si>
  <si>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alors nous n'avons AUCUN commentaires à faire.</t>
    </r>
  </si>
  <si>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SAUF pour les commentaires ou recommendations suivantes:                                                                                                                                                                                                        </t>
    </r>
  </si>
  <si>
    <t>Si vous avez besoin plus de lignes, un rapport écrit peut également être préparé, référez-vous à la feuille de travail : RAPPORTS ÉCRITS</t>
  </si>
  <si>
    <t>RAPPORTS ÉCRITS</t>
  </si>
  <si>
    <t>LES SIGNATURES ET</t>
  </si>
  <si>
    <t>x</t>
  </si>
  <si>
    <t>COORDONNÉES DES SYNDICS:</t>
  </si>
  <si>
    <t>DATE:</t>
  </si>
  <si>
    <t>BUDGET</t>
  </si>
  <si>
    <t>Section locale :</t>
  </si>
  <si>
    <t>Entrez les montants du budget de l’année courante</t>
  </si>
  <si>
    <t>Entrez les montants du budget de l’année dernière</t>
  </si>
  <si>
    <t>Entrez les montants que vous prévoyez au budget de l’année prochaine (se fait habituellement vers la fin de l’année en cours)</t>
  </si>
  <si>
    <t>Année courante :</t>
  </si>
  <si>
    <t>ê</t>
  </si>
  <si>
    <t xml:space="preserve"> Réel de l'année courante</t>
  </si>
  <si>
    <t>Budget de l'année courante</t>
  </si>
  <si>
    <t>Différence  l'année courante</t>
  </si>
  <si>
    <t>Budget de l'année dernière</t>
  </si>
  <si>
    <t>Différence entre les budgets de l'année courante et de l'année dernière</t>
  </si>
  <si>
    <t>Budget de l'année prochaine</t>
  </si>
  <si>
    <t>TOTAL DES DÉPENSES :</t>
  </si>
  <si>
    <t>Dépenses encourus l'année dernière qui ne seront pas encourus cette année</t>
  </si>
  <si>
    <t>Utilisez cet espace pour expliquer les écarts plus en détail</t>
  </si>
  <si>
    <t>TOTAL DES ÉPARGNES :</t>
  </si>
  <si>
    <t xml:space="preserve">Augmentations ou nouvelles dépenses pour l'année prochaine </t>
  </si>
  <si>
    <t>TOTAL DES AUGMENTATIONS :</t>
  </si>
  <si>
    <t>GLOSSAIRE</t>
  </si>
  <si>
    <t>DESCRIPTION</t>
  </si>
  <si>
    <t>Cotisations :</t>
  </si>
  <si>
    <t>Le montant des revenus de cotisations reçues de votre employeur ou envoyé au SCFP national, si vous êtes inscrits au versement direct. (Voir le formulaire de capitation - Montant remis, à la section E).</t>
  </si>
  <si>
    <t>Autres :</t>
  </si>
  <si>
    <t>Tout autre revenu que votre section locale a reçu, tel que des droits d'adhésion, des intérêts perçus sur les dépôts à terme, des certificats de placements, des revenus de loyer, etc.</t>
  </si>
  <si>
    <t>Capitation au SCFP :</t>
  </si>
  <si>
    <t>Les montants de la capitation versés au SCFP national (0,85 % du salaire régulier) ou, si vous êtes inscrits au versement direct, les montants de capitation retenus par le SCFP national (Voir le formulaire de capitation - Ligne C-1 : à la colonne montant). Incluez aussi les droits d'adhésion de 1 $ par nouveau membre payés au SCFP national.</t>
  </si>
  <si>
    <t>Droits d'affiliation :</t>
  </si>
  <si>
    <t>Tous les droits d'affiliation payés aux divisions provinciales, au conseil de travail, aux conseils régionaux, aux conseils provinciaux de syndicats, etc.</t>
  </si>
  <si>
    <t>Salaires :</t>
  </si>
  <si>
    <t>Tous les salaires et avantages sociaux payés à toute personne engagée par la section locale afin d'accomplir certaines tâches, tels les salaires payés aux agents, au personnel de bureau,  à l'entretien du local, etc.</t>
  </si>
  <si>
    <t>Dépenses de bureau :</t>
  </si>
  <si>
    <t>Toutes les dépenses périodiques telles que la location de salle pour les réunions du comité et réunions des membres, loyer, dépenses de bureau, frais de location d'équipement, téléphone, internet, assurances, primes de cautionnement, frais bancaires, etc.</t>
  </si>
  <si>
    <t>Achats spéciaux :</t>
  </si>
  <si>
    <t xml:space="preserve">Toutes les dépenses non récurrentes telles que l'achat d'équipement. </t>
  </si>
  <si>
    <t>Toutes les dépenses encourues par les membres du comité exécutif telles que les salaires et honoraires, le kilométrage, les indemnités journalières, etc. Ne pas utiliser cette colonne pour les dépenses reliées à la négociation, aux griefs et arbitrages ou aux congrès et conférences car elles ont leurs propres catégories telles que décrites ci-dessous.</t>
  </si>
  <si>
    <t>Dépenses de négociations :</t>
  </si>
  <si>
    <t>Toutes les dépenses encourues par tous les membres, y compris les membres du comité exécutif, reliées à la préparation et à la négociation telles que les salaires, les indemnités jounalières, le kilométrage, les salles de réunion, les bulletins, etc.</t>
  </si>
  <si>
    <t>Griefs et arbitrages :</t>
  </si>
  <si>
    <t>Toutes les dépenses encourues par tous les membres, y compris les membres du comité exécutif, en ce qui à trait aux griefs et à l'arbitrage telles que les salaires,  les indemnités jounalières, le kilométrage, les frais juridiques et les honoraires professionnels reliés à l'arbitrage, etc.</t>
  </si>
  <si>
    <t>Dépenses des comités:</t>
  </si>
  <si>
    <t>Toutes les dépenses encourues par un comité tel que le comité de santé et sécurité, le comité des femmes, etc.</t>
  </si>
  <si>
    <t>Congrès et conférences :</t>
  </si>
  <si>
    <t>Toutes les dépenses encourues par tous les membres, y compris les membres du comité exécutif, participant à des congrès et conférences telles que les salaires, les indemnités journalières, le kilométrage, les frais d'inscription, etc.</t>
  </si>
  <si>
    <t>Formation :</t>
  </si>
  <si>
    <t>Toutes les dépenses encourues par tous les membres, y compris les membres du comité exécutif assistant à des ateliers de formation ou à des coloques telles que les salaires, les indemnités journalières, le kilométrage, les frais d'inscription, etc.</t>
  </si>
  <si>
    <t>Contributions et dons :</t>
  </si>
  <si>
    <t>Toutes contributions pour les membres retraités, les campagnes en cours ainsi que les dons remis à des organismes tels que les contributions électorales ou contributions remises à d’autres sections locales pour appuyer la grève, etc.</t>
  </si>
  <si>
    <t xml:space="preserve">Toutes les dépenses ne se rapportant pas aux catégories mentionnées ci-haut, telles que les dépenses reliées à des campagnes spéciales, etc. </t>
  </si>
  <si>
    <t>CONSEILS POUR FAIRE UNE CONCILIATION BANCAIRE</t>
  </si>
  <si>
    <t>Lorsque vous recevez votre relevé bancaire mensuel, il est primordial de vérifier si l'information correspond à ce que vous avez inscrit à votre grand livre.  Ceci vous permettra d'équilibrer votre grand livre.</t>
  </si>
  <si>
    <t>Enregistrez le solde de la fin du mois de votre relevé bancaire dans la section "Solde bancaire indiqué sur l'état de compte" pour le mois sur lequel vous travaillez. (voir la flèche rouge ci-dessous)</t>
  </si>
  <si>
    <t>xx</t>
  </si>
  <si>
    <t>Date chèque à été encaissé</t>
  </si>
  <si>
    <t>Vérifiez quels sont les chèques qui ont été encaissés selon votre relevé bancaire et indiquer au moyen d'un crochet dans la colonne "Chèque Encaissé" (tel que démontré dans le cercle rouge plus bas).</t>
  </si>
  <si>
    <r>
      <t xml:space="preserve">Cheque Encaissé </t>
    </r>
    <r>
      <rPr>
        <b/>
        <sz val="9"/>
        <color indexed="10"/>
        <rFont val="Calibri"/>
        <family val="2"/>
      </rPr>
      <t>√</t>
    </r>
  </si>
  <si>
    <t>Contributions      et dons</t>
  </si>
  <si>
    <t>Companie ABC</t>
  </si>
  <si>
    <t>Companie DEF</t>
  </si>
  <si>
    <t>Dans l'étape #2 plus haut, le chèque #100 n'a pas encoré été encaissé (car il n'y a pas de crochet dans la colonne "Chèque Encaissé") donc il fait partie des chèques en circulation et doit être inscrit dans la section "Chèques en circulation" (voir la flèche rouge ci-dessous).  Il est important d'aller voir la liste des mois précédents et de vérifier si les chèques sur les listes sont encore en circulation.  Si oui, il faut les inscrire de nouveau dans le mois suivant.  Lorsque ces chèques sont encaissés il ne faut pas aller les effacer de la liste des mois précédents.</t>
  </si>
  <si>
    <t>Conciliation Bancaire</t>
  </si>
  <si>
    <t>Vérifiez que tous les dépôts sont enregistré correctement dans votre compte bancaire.  S'il y a une erreur de la part de la banque, il faut les aviser immédiatement afin que l'erreur soit corrigée.</t>
  </si>
  <si>
    <r>
      <t xml:space="preserve">Cheque Encaissé </t>
    </r>
    <r>
      <rPr>
        <b/>
        <sz val="9"/>
        <rFont val="Calibri"/>
        <family val="2"/>
      </rPr>
      <t>√</t>
    </r>
  </si>
  <si>
    <t>Cotisations de l'employeur</t>
  </si>
  <si>
    <t>5.</t>
  </si>
  <si>
    <t xml:space="preserve">Enregistrez les frais bancaires ainsi que le revenu d'intérêt pour le mois dans votre grand livre. </t>
  </si>
  <si>
    <t>Frais bancaire</t>
  </si>
  <si>
    <t>Revenu d'intérêts</t>
  </si>
  <si>
    <t>6.</t>
  </si>
  <si>
    <t>Après avoir passé au travers des étapes nécessaires afin de s'assurer que toutes les opérations sont enregistrées, vous pouvez vérifier si votre grand livre est équilibré.  S'il y a un montant en rouge au bas de la section de la conciliation bancaire (indiqué par la flèche rouge), votre solde n'est pas équilibré et vous devrez réviser vos entrées dans le grand livre.</t>
  </si>
  <si>
    <t>7.</t>
  </si>
  <si>
    <t>Tel qu'indiqué à l'étape #6, votre grand livre n'est pas équilibré et il y a un différence de 72.00$.  Comment trouver l'erreur?  Voici quelques trucs qui pourront vous aider :</t>
  </si>
  <si>
    <t>l</t>
  </si>
  <si>
    <t>Erreur de transposition:</t>
  </si>
  <si>
    <t>deux chiffres sont inversés (transposés)</t>
  </si>
  <si>
    <t>A l'étape #6, la différence était de 72.00, ce montant peut être divisé par 9 = 8</t>
  </si>
  <si>
    <t>le resultat est toujours divisible par 9</t>
  </si>
  <si>
    <t>Donc cherchez un montant dont les chiffres auraient été inversés</t>
  </si>
  <si>
    <t>Exemple:   chèque inscrit au montant de 91.75$ mais qui aurait du être au montant de 19.75$</t>
  </si>
  <si>
    <t>Le montant sur le chèque est différent du montant qui apparaît sur le rapport bancaire</t>
  </si>
  <si>
    <t>Une transaction a été enregistrée deux fois</t>
  </si>
  <si>
    <t>Les chèques en circulation n'ont pas été correctement identifiés ou ils n'ont pas été transférés des mois précédents</t>
  </si>
  <si>
    <t>Vérifiez que le montant du solde bancaire correspond au montant sur le rapport bancaire</t>
  </si>
  <si>
    <t>Il peut y avoir une erreur au niveau de l'entrée de données.  Par exemple lorsqu'on utilise une virgule au lieu d'un point (19,75$ au lieu de 19.75$)</t>
  </si>
  <si>
    <t>LES CHÈQUES PÉRIMÉS</t>
  </si>
  <si>
    <r>
      <t xml:space="preserve">Un chèque est périmé lorsqu'il est daté de </t>
    </r>
    <r>
      <rPr>
        <b/>
        <u/>
        <sz val="14"/>
        <rFont val="Arial"/>
        <family val="2"/>
      </rPr>
      <t>plus de 6 mois</t>
    </r>
    <r>
      <rPr>
        <b/>
        <sz val="14"/>
        <rFont val="Arial"/>
        <family val="2"/>
      </rPr>
      <t>.  Vous devriez contracter la personne ou la compagnie à qui le chèque est adressé pour les aviser qu'un nouveau chèque doit être émis.</t>
    </r>
  </si>
  <si>
    <t>Dans le cas où la compagnie n'existe plus, vous n'avez qu'à canceller le chèque et vous n'avez pas à en émettre un nouveau.</t>
  </si>
  <si>
    <t>a)</t>
  </si>
  <si>
    <r>
      <rPr>
        <b/>
        <sz val="12"/>
        <color indexed="10"/>
        <rFont val="Arial"/>
        <family val="2"/>
      </rPr>
      <t>Si vous cancellez le chèque seulement</t>
    </r>
    <r>
      <rPr>
        <sz val="12"/>
        <rFont val="Arial"/>
        <family val="2"/>
      </rPr>
      <t xml:space="preserve"> - vous devez "soustraire" le montant du chèque dans la même colonne dans laquelle vous aviez originalement enregistré la dépense.  N'oubliez pas d'effacer le montant dans la liste des chèques en circulation.</t>
    </r>
  </si>
  <si>
    <t>Companie ABC - chèque périmé annulé</t>
  </si>
  <si>
    <t>b)</t>
  </si>
  <si>
    <r>
      <rPr>
        <b/>
        <sz val="12"/>
        <color indexed="10"/>
        <rFont val="Arial"/>
        <family val="2"/>
      </rPr>
      <t>Si vous cancellez le chèque pour en imprimer un nouveau</t>
    </r>
    <r>
      <rPr>
        <sz val="12"/>
        <rFont val="Arial"/>
        <family val="2"/>
      </rPr>
      <t xml:space="preserve"> - vous devez "soustraire" le montant du chèque dans la même colonne dans laquelle vous aviez originalement enregistré la dépense et enregistrez le nouveau chèque dans le grand livre (également dans la même colonne).  L'effet sur vos dépenses sera de zéro.  N'oubliez pas d'effacer le chèque #100 de la liste des chèques en circulation.  Si le nouveau chèque n'est pas encaissé avant la fin du mois (#120), il faudra l'ajouter à la liste des chèques en circulation.</t>
    </r>
  </si>
  <si>
    <t>Companie ABC - chèque périmé renversé</t>
  </si>
  <si>
    <t>Companie ABC - pour remplacé chèque no. 100 qui était périmé</t>
  </si>
  <si>
    <r>
      <t>SI VOTRE SECTION LOCALE PRÉFÈRE RECEVOIR VOTRE CHÈQUE DE REMBOURSEMENT MENSUEL PAR LE BIAIS DE TRANSFERT ÉLECTRONIQUE DE FONDS (TEF) VEUILLEZ NOUS ENVOYER UN COURRIEL À:</t>
    </r>
    <r>
      <rPr>
        <b/>
        <sz val="10"/>
        <color indexed="10"/>
        <rFont val="Arial"/>
        <family val="2"/>
      </rPr>
      <t xml:space="preserve"> </t>
    </r>
    <r>
      <rPr>
        <b/>
        <sz val="10"/>
        <rFont val="Arial"/>
        <family val="2"/>
      </rPr>
      <t>capitation@scfp.ca</t>
    </r>
    <r>
      <rPr>
        <b/>
        <sz val="10"/>
        <color indexed="10"/>
        <rFont val="Arial"/>
        <family val="2"/>
      </rPr>
      <t xml:space="preserve"> </t>
    </r>
    <r>
      <rPr>
        <b/>
        <sz val="10"/>
        <rFont val="Arial"/>
        <family val="2"/>
      </rPr>
      <t>POUR RECEVOIR UN FORMULAIRE DE DEMANDE</t>
    </r>
  </si>
  <si>
    <t>ÉTAPES POUR ENREGISTRER LES COTISATIONS ET LA CAPITATION DANS LE GRAND LIVRE</t>
  </si>
  <si>
    <t>L'exemple ci-dessous est basé sur le détail d'un formulaire de capitation du mois de décembre 2015</t>
  </si>
  <si>
    <t>L'employeur a envoyé deux paiements au SCFP pour le mois car les déductions sont sur une base bi-hebomadaire</t>
  </si>
  <si>
    <t>La première période de paie est indiquée dans la boîte #3 sous PAIEMENT D'AVANCE : (4500$)</t>
  </si>
  <si>
    <t>La deuxième période de paie du mois est incrite au bas du formulaire : MONTANT REMIS (4400$)</t>
  </si>
  <si>
    <t>La somme de ces deux montants sera toujours égale aux cotisations reçues par le SCFP National pour le mois.  Pour cet exemple (8900$) au total de cotisations pour le mois de décembre 2015</t>
  </si>
  <si>
    <t>Lors de l'enregistrement des montants du formulaire de capitation au grand livre, l'écriture doit être fait en deux étapes pour pouvoir démontrer correctement le total des revenus et le total des dépenses</t>
  </si>
  <si>
    <t>(a)</t>
  </si>
  <si>
    <t>Total des cotisations syndicales reçues par le SCFP National est enregistré sous la colonne REVENUS - COTISATIONS : 8900$</t>
  </si>
  <si>
    <t>(b)</t>
  </si>
  <si>
    <t>Total de la capitation déduite par le par SCFP National enregistrée sous la colonne DÉPENSES - CAPITATION AU SCFP : 5000$ (Ligne C-1 du formulaire)</t>
  </si>
  <si>
    <t>(c)</t>
  </si>
  <si>
    <t>Toute autre dépenses encourries par le SCFP National telles que le cautionnement doivent aussi être enregistrées -  DÉPENSES DE BUREAU : 98$</t>
  </si>
  <si>
    <t>LA DIFFÉRENCE ENTRE (a) MOINS (b) + (c) NOUS DONNE LE MONTANT DU CHÈQUE DE REMBOURSEMENT À RECEVOIR POUR LA SECTION LOCALE</t>
  </si>
  <si>
    <t>( 8900 - (5000 + 98)) = 3802</t>
  </si>
  <si>
    <t>LE MONTANT DU CHÈQUE DE REMBOURSEMENT DOIT ÊTRE ENREGISTRÉ SEULEMENT DANS LA COLONNE DE DESCRIPTION AFIN QUE LES SYNDICS PUISSENT CONFIRMER QUE LE MONTANT QUI A ÉTÉ DÉPOSÉ DANS LE COMPTE DE BANQUE EST LE BON</t>
  </si>
  <si>
    <r>
      <t xml:space="preserve">Chèque Encaissé </t>
    </r>
    <r>
      <rPr>
        <b/>
        <sz val="9"/>
        <rFont val="Calibri"/>
        <family val="2"/>
      </rPr>
      <t>√</t>
    </r>
  </si>
  <si>
    <t>SCFP bureau national chèque de Remboursement:  3 802 $ - Déc 2015</t>
  </si>
  <si>
    <t xml:space="preserve">(a) </t>
  </si>
  <si>
    <t xml:space="preserve">   (b)</t>
  </si>
  <si>
    <t>( c)</t>
  </si>
  <si>
    <t>EXEMPLE - FORMULAIRE DE CAPITATION - DÉCEMBRE 2015</t>
  </si>
  <si>
    <t>DÉPENSES-CAPITATION AU SCFP</t>
  </si>
  <si>
    <t>REVENUS - COTISATIONS</t>
  </si>
  <si>
    <t>(première période de paie)</t>
  </si>
  <si>
    <t>MONTANT DU CHÈQUE DE REMBOURSEMENT</t>
  </si>
  <si>
    <t>DÉPENSES DE BUREAU-CAUTIONNEMENT</t>
  </si>
  <si>
    <t>(deuxième période de paie)</t>
  </si>
  <si>
    <t>ÉTAPES À SUIVRE LORSQUE L'ANNÉE EST TERMINÉE</t>
  </si>
  <si>
    <t>Lorsque le grand livre est complété et que le solde est équilibré, vous pouvez commencer le processus de vérification.</t>
  </si>
  <si>
    <t>Veuillez contacter les trois syndics responsables de votre local afin de planifier la vérification de vos livres comptables.</t>
  </si>
  <si>
    <t>Veuillez vous référer au document "Liste de contrôle des syndics et recommandations proposées" pour préparer les documents qui doivent</t>
  </si>
  <si>
    <t>être mis à la disposition des syndics lors de la vérification et ainsi faciliter le processus.</t>
  </si>
  <si>
    <t>Veuillez imprimer les pages pour tous les mois afin que les syndics puissent vérifier les transactions enregistrées au cours de la période</t>
  </si>
  <si>
    <t>ainsi que les pièces justificatives pour celles-ci.</t>
  </si>
  <si>
    <t>Il n'est pas nécessaire d'envoyer les copies de chaque mois du grand livre au SCFP National.</t>
  </si>
  <si>
    <t>Vous devez seulement nous faire parvenir le rapport du Trésorier ainsi que celui des Syndics.</t>
  </si>
  <si>
    <r>
      <t xml:space="preserve">D'après l'article B.2.1. des Statuts du SCFP, chaque section locale doit avoir </t>
    </r>
    <r>
      <rPr>
        <b/>
        <u/>
        <sz val="12"/>
        <rFont val="Arial"/>
        <family val="2"/>
      </rPr>
      <t>trois</t>
    </r>
    <r>
      <rPr>
        <b/>
        <sz val="12"/>
        <rFont val="Arial"/>
        <family val="2"/>
      </rPr>
      <t xml:space="preserve"> syndics.</t>
    </r>
  </si>
  <si>
    <t>B.2.1</t>
  </si>
  <si>
    <t>Chaque section locale doit avoir les dirigeants suivants:</t>
  </si>
  <si>
    <t>président, vice-présient, secrétaire, trésorier, secrétaire</t>
  </si>
  <si>
    <t>archiviste et trois syndics.</t>
  </si>
  <si>
    <t>Si votre section locale compte moins de 20 membres, l'article B.3.11 vous indique le processus à suivre.</t>
  </si>
  <si>
    <t>B.3.11</t>
  </si>
  <si>
    <t>Une section locale qui compte un nombre moyen annuel</t>
  </si>
  <si>
    <t xml:space="preserve">de moins de 20 membres et qui n'est pas en mesure </t>
  </si>
  <si>
    <t>d'élire trois syndics peut nommer un membre du conseil</t>
  </si>
  <si>
    <t>exécutif qui n'est pas un signataire autorisé pour</t>
  </si>
  <si>
    <t xml:space="preserve">s'acquitter des tâches dévolues aux syndics.  La </t>
  </si>
  <si>
    <t xml:space="preserve">nomination doit se faire par un vote majoritaire des </t>
  </si>
  <si>
    <t>membres.  Une section locale admissible qui a recours</t>
  </si>
  <si>
    <t>à la présente disposition est réputée agir en conformité</t>
  </si>
  <si>
    <t>avec les articles B.2.1 et B.2.2</t>
  </si>
  <si>
    <t>8.</t>
  </si>
  <si>
    <t>Si votre section locale opte de retenir les services d'un comptable agrée pour la préparation d'états financiers, l'article B.3.13</t>
  </si>
  <si>
    <t>vous indique le processus à suivre.</t>
  </si>
  <si>
    <t>B.3.13</t>
  </si>
  <si>
    <t>Un comptable agréé ou un cabinet comptable dont les</t>
  </si>
  <si>
    <t>services ont été retenus par une section locale pour</t>
  </si>
  <si>
    <t xml:space="preserve">vérifier ses dossiers financiers doit présenter un </t>
  </si>
  <si>
    <t>rapport conformément à l'article B.3.12.  Les syndics de</t>
  </si>
  <si>
    <t xml:space="preserve">la section locale doivent quand même exercer une </t>
  </si>
  <si>
    <t>surveillance générale des biens et actifs de la section</t>
  </si>
  <si>
    <t>locale conformément à l'article B.3.10 et présenter un</t>
  </si>
  <si>
    <t>rapport écrit aux members conformément à l'article</t>
  </si>
  <si>
    <t xml:space="preserve">B.3.12.  Le secrétaire-trésorier doit quand même </t>
  </si>
  <si>
    <t xml:space="preserve">répondre aux préoccupations soulevées dans la </t>
  </si>
  <si>
    <t>vérification et aux recommandations qui y sont</t>
  </si>
  <si>
    <t>soumises.</t>
  </si>
  <si>
    <t>EN RÉSUMÉ</t>
  </si>
  <si>
    <t>LES DOCUMENTS À ENVOYER AU SCFP NATIONAL</t>
  </si>
  <si>
    <t>N'oubliez pas d'envoyer une copie à votre conseiller syndical ET de garder une copie pour la section locale et les syndics</t>
  </si>
  <si>
    <t xml:space="preserve">RAPPORT DES SYNDICS POUR LA PÉRIODE  (feuille de travail : Syndics) </t>
  </si>
  <si>
    <r>
      <t xml:space="preserve">RAPPORT DU SECRÉTAIRE-TRÉSORIER AUX SYNDICS (feuille de travail : Trésorier)  ASSUREZ-VOUS D'IMPRIMER ET D'ENVOYER LES </t>
    </r>
    <r>
      <rPr>
        <b/>
        <u/>
        <sz val="10"/>
        <rFont val="Arial"/>
        <family val="2"/>
      </rPr>
      <t>DEUX</t>
    </r>
    <r>
      <rPr>
        <b/>
        <sz val="10"/>
        <rFont val="Arial"/>
        <family val="2"/>
      </rPr>
      <t xml:space="preserve"> PAGES</t>
    </r>
  </si>
  <si>
    <t>LA LISTE DE CONTRÔLE DES SYNDICS ET RECOMMANDATIONS PROPOSÉES (le document peut être téléchargé du site Web du SCFP)</t>
  </si>
  <si>
    <t xml:space="preserve">RAPPORT ÉCRIT AU PRÉSIDENT ET AU SECRÉTAIRE-TRÉSORIER DE LA SECTION LOCALE AVEC LES RECOMMANDATIONS OU LES PRÉOCCUPATIONS DES SYNDICS </t>
  </si>
  <si>
    <t>RAPPORT ÉCRIT DU SECRÉTAIRE-TRÉSORIER EN RÉPONSE À L'ITEM no. 4</t>
  </si>
  <si>
    <t>RAPPORT ÉCRIT AUX MEMBRES DE LA SECTION LOCALE EN RAPPORT AVEC LA VÉRIFICATION</t>
  </si>
  <si>
    <t>PAR LA POSTE :</t>
  </si>
  <si>
    <t>PAR COURRIEL :</t>
  </si>
  <si>
    <t>PAR TÉLÉCOPIEUR :</t>
  </si>
  <si>
    <t>1375 boul. St-Laurent</t>
  </si>
  <si>
    <t>syndics@scfp.ca</t>
  </si>
  <si>
    <t>(613) 237-5508</t>
  </si>
  <si>
    <t>Ottawa, ON  K1G 0Z7</t>
  </si>
  <si>
    <t>A l'attention du secrétaire-trésorier national</t>
  </si>
  <si>
    <t>EXEMPLES DE RAPPORTS ÉCRITS</t>
  </si>
  <si>
    <t>LES DOCUMENTS CI-DESSOUS SONT DES EXEMPLES DE RAPPORTS ÉCRITS.  VOUS POUVEZ ÉGALEMENT UTILISER LE FORMULAIRE QUE VOTRE SECTION LOCALE UTILISE DÉJÀ</t>
  </si>
  <si>
    <t>RAPPORT AU PRÉSIDENT ET AU SECRÉTAIRE-TRÉSORIER</t>
  </si>
  <si>
    <t>LA RÉPONSE ÉCRITE DU SECRÉTAIRE-TRÉSORIER</t>
  </si>
  <si>
    <t>RAPPORT AUX MEMBRES DE LA SECTION LOCALE</t>
  </si>
  <si>
    <t>STATUTS DU SCFP - ARTICLE B.3.12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</si>
</sst>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3" formatCode="_(* #,##0.00_);_(* \(#,##0.00\);_(* &quot;-&quot;??_);_(@_)"/>
    <numFmt numFmtId="164" formatCode="_-&quot;$&quot;* #,##0.00_-;\-&quot;$&quot;* #,##0.00_-;_-&quot;$&quot;* &quot;-&quot;??_-;_-@_-"/>
    <numFmt numFmtId="165" formatCode="_-* #,##0.00_-;\-* #,##0.00_-;_-* &quot;-&quot;??_-;_-@_-"/>
    <numFmt numFmtId="166" formatCode="mmmm\-yy"/>
    <numFmt numFmtId="167" formatCode="&quot;$&quot;#,##0.00"/>
    <numFmt numFmtId="168" formatCode="mmm"/>
    <numFmt numFmtId="169" formatCode="yyyy"/>
    <numFmt numFmtId="170" formatCode="0.00_);\(0.00\)"/>
    <numFmt numFmtId="171" formatCode="0_);\(0\)"/>
  </numFmts>
  <fonts count="100">
    <font>
      <sz val="10"/>
      <name val="Arial"/>
    </font>
    <font>
      <sz val="10"/>
      <name val="Arial"/>
      <family val="2"/>
    </font>
    <font>
      <sz val="12"/>
      <name val="Arial"/>
      <family val="2"/>
    </font>
    <font>
      <b/>
      <sz val="12"/>
      <name val="Arial"/>
      <family val="2"/>
    </font>
    <font>
      <b/>
      <sz val="16"/>
      <name val="Arial"/>
      <family val="2"/>
    </font>
    <font>
      <sz val="8"/>
      <name val="Arial"/>
      <family val="2"/>
    </font>
    <font>
      <u/>
      <sz val="7.5"/>
      <color indexed="12"/>
      <name val="Arial"/>
      <family val="2"/>
    </font>
    <font>
      <sz val="11"/>
      <name val="Arial"/>
      <family val="2"/>
    </font>
    <font>
      <sz val="14"/>
      <name val="Arial"/>
      <family val="2"/>
    </font>
    <font>
      <b/>
      <sz val="14"/>
      <name val="Arial"/>
      <family val="2"/>
    </font>
    <font>
      <b/>
      <sz val="9"/>
      <name val="Arial"/>
      <family val="2"/>
    </font>
    <font>
      <b/>
      <sz val="22"/>
      <name val="Arial"/>
      <family val="2"/>
    </font>
    <font>
      <sz val="16"/>
      <name val="Arial"/>
      <family val="2"/>
    </font>
    <font>
      <b/>
      <sz val="26"/>
      <name val="Arial"/>
      <family val="2"/>
    </font>
    <font>
      <b/>
      <sz val="28"/>
      <name val="Arial"/>
      <family val="2"/>
    </font>
    <font>
      <b/>
      <sz val="20"/>
      <name val="Arial"/>
      <family val="2"/>
    </font>
    <font>
      <sz val="10"/>
      <name val="Times New Roman"/>
      <family val="1"/>
    </font>
    <font>
      <sz val="12"/>
      <name val="Times New Roman"/>
      <family val="1"/>
    </font>
    <font>
      <b/>
      <sz val="20"/>
      <name val="Times New Roman"/>
      <family val="1"/>
    </font>
    <font>
      <b/>
      <sz val="14"/>
      <name val="Times New Roman"/>
      <family val="1"/>
    </font>
    <font>
      <b/>
      <sz val="10"/>
      <name val="Times New Roman"/>
      <family val="1"/>
    </font>
    <font>
      <b/>
      <sz val="12"/>
      <name val="Times New Roman"/>
      <family val="1"/>
    </font>
    <font>
      <sz val="11"/>
      <name val="Times New Roman"/>
      <family val="1"/>
    </font>
    <font>
      <sz val="14"/>
      <name val="Times New Roman"/>
      <family val="1"/>
    </font>
    <font>
      <b/>
      <sz val="9"/>
      <name val="Times New Roman"/>
      <family val="1"/>
    </font>
    <font>
      <b/>
      <sz val="11"/>
      <name val="Times New Roman"/>
      <family val="1"/>
    </font>
    <font>
      <sz val="9"/>
      <name val="Times New Roman"/>
      <family val="1"/>
    </font>
    <font>
      <sz val="9"/>
      <name val="Arial"/>
      <family val="2"/>
    </font>
    <font>
      <b/>
      <sz val="11"/>
      <name val="Arial"/>
      <family val="2"/>
    </font>
    <font>
      <b/>
      <sz val="16"/>
      <name val="Calibri"/>
      <family val="2"/>
    </font>
    <font>
      <b/>
      <u/>
      <sz val="14"/>
      <name val="Arial"/>
      <family val="2"/>
    </font>
    <font>
      <b/>
      <sz val="10"/>
      <name val="Arial"/>
      <family val="2"/>
    </font>
    <font>
      <b/>
      <u/>
      <sz val="12"/>
      <name val="Arial"/>
      <family val="2"/>
    </font>
    <font>
      <u/>
      <sz val="12"/>
      <color indexed="12"/>
      <name val="Times New Roman"/>
      <family val="1"/>
    </font>
    <font>
      <sz val="12"/>
      <color indexed="10"/>
      <name val="Times New Roman"/>
      <family val="1"/>
    </font>
    <font>
      <b/>
      <u/>
      <sz val="10"/>
      <name val="Arial"/>
      <family val="2"/>
    </font>
    <font>
      <u/>
      <sz val="10"/>
      <name val="Arial"/>
      <family val="2"/>
    </font>
    <font>
      <sz val="10"/>
      <name val="Wingdings"/>
      <charset val="2"/>
    </font>
    <font>
      <sz val="20"/>
      <name val="Arial"/>
      <family val="2"/>
    </font>
    <font>
      <b/>
      <sz val="9"/>
      <color indexed="10"/>
      <name val="Calibri"/>
      <family val="2"/>
    </font>
    <font>
      <b/>
      <sz val="9"/>
      <name val="Calibri"/>
      <family val="2"/>
    </font>
    <font>
      <b/>
      <sz val="8"/>
      <name val="Times New Roman"/>
      <family val="1"/>
    </font>
    <font>
      <b/>
      <u/>
      <sz val="11"/>
      <name val="Arial"/>
      <family val="2"/>
    </font>
    <font>
      <b/>
      <sz val="7"/>
      <name val="Arial"/>
      <family val="2"/>
    </font>
    <font>
      <b/>
      <sz val="24"/>
      <name val="Arial"/>
      <family val="2"/>
    </font>
    <font>
      <b/>
      <sz val="12"/>
      <color indexed="10"/>
      <name val="Arial"/>
      <family val="2"/>
    </font>
    <font>
      <b/>
      <sz val="22"/>
      <name val="Wingdings"/>
      <charset val="2"/>
    </font>
    <font>
      <b/>
      <i/>
      <sz val="10"/>
      <name val="Arial"/>
      <family val="2"/>
    </font>
    <font>
      <b/>
      <sz val="10"/>
      <color indexed="10"/>
      <name val="Arial"/>
      <family val="2"/>
    </font>
    <font>
      <sz val="18"/>
      <name val="Arial"/>
      <family val="2"/>
    </font>
    <font>
      <u/>
      <sz val="18"/>
      <name val="Arial"/>
      <family val="2"/>
    </font>
    <font>
      <u/>
      <sz val="18"/>
      <color indexed="62"/>
      <name val="Arial"/>
      <family val="2"/>
    </font>
    <font>
      <sz val="22"/>
      <name val="Arial"/>
      <family val="2"/>
    </font>
    <font>
      <u/>
      <sz val="12"/>
      <name val="Arial"/>
      <family val="2"/>
    </font>
    <font>
      <b/>
      <i/>
      <sz val="12"/>
      <name val="Arial"/>
      <family val="2"/>
    </font>
    <font>
      <b/>
      <sz val="10"/>
      <color indexed="10"/>
      <name val="Times New Roman"/>
      <family val="1"/>
    </font>
    <font>
      <b/>
      <sz val="18"/>
      <name val="Arial"/>
      <family val="2"/>
    </font>
    <font>
      <b/>
      <sz val="17"/>
      <name val="Arial"/>
      <family val="2"/>
    </font>
    <font>
      <sz val="17"/>
      <name val="Arial"/>
      <family val="2"/>
    </font>
    <font>
      <b/>
      <sz val="15"/>
      <name val="Arial"/>
      <family val="2"/>
    </font>
    <font>
      <sz val="15"/>
      <name val="Arial"/>
      <family val="2"/>
    </font>
    <font>
      <i/>
      <sz val="18"/>
      <name val="Arial"/>
      <family val="2"/>
    </font>
    <font>
      <u/>
      <sz val="20"/>
      <name val="Arial"/>
      <family val="2"/>
    </font>
    <font>
      <b/>
      <sz val="26"/>
      <name val="Wingdings"/>
      <charset val="2"/>
    </font>
    <font>
      <sz val="24"/>
      <name val="Arial"/>
      <family val="2"/>
    </font>
    <font>
      <i/>
      <sz val="14"/>
      <name val="Arial"/>
      <family val="2"/>
    </font>
    <font>
      <sz val="16"/>
      <name val="Arial"/>
      <family val="2"/>
      <charset val="2"/>
    </font>
    <font>
      <sz val="16"/>
      <name val="Wingdings"/>
      <charset val="2"/>
    </font>
    <font>
      <sz val="11"/>
      <name val="Calibri"/>
      <family val="2"/>
    </font>
    <font>
      <i/>
      <sz val="11"/>
      <name val="Arial"/>
      <family val="2"/>
    </font>
    <font>
      <u/>
      <sz val="18"/>
      <color indexed="12"/>
      <name val="Arial"/>
      <family val="2"/>
    </font>
    <font>
      <u/>
      <sz val="24"/>
      <name val="Arial"/>
      <family val="2"/>
    </font>
    <font>
      <i/>
      <sz val="10"/>
      <name val="Arial"/>
      <family val="2"/>
    </font>
    <font>
      <sz val="9"/>
      <color indexed="81"/>
      <name val="Tahoma"/>
      <family val="2"/>
    </font>
    <font>
      <sz val="12"/>
      <color indexed="10"/>
      <name val="Arial"/>
      <family val="2"/>
    </font>
    <font>
      <b/>
      <sz val="13"/>
      <name val="Arial"/>
      <family val="2"/>
    </font>
    <font>
      <sz val="11"/>
      <color theme="0"/>
      <name val="Arial"/>
      <family val="2"/>
    </font>
    <font>
      <b/>
      <sz val="9"/>
      <color rgb="FFFF0000"/>
      <name val="Times New Roman"/>
      <family val="1"/>
    </font>
    <font>
      <sz val="9"/>
      <color rgb="FFFF0000"/>
      <name val="Times New Roman"/>
      <family val="1"/>
    </font>
    <font>
      <b/>
      <sz val="9"/>
      <color rgb="FFFF0000"/>
      <name val="Calibri"/>
      <family val="2"/>
    </font>
    <font>
      <sz val="10"/>
      <color rgb="FFFF0000"/>
      <name val="Arial"/>
      <family val="2"/>
    </font>
    <font>
      <b/>
      <sz val="9"/>
      <color rgb="FF0070C0"/>
      <name val="Times New Roman"/>
      <family val="1"/>
    </font>
    <font>
      <sz val="10"/>
      <color rgb="FF0070C0"/>
      <name val="Wingdings"/>
      <charset val="2"/>
    </font>
    <font>
      <b/>
      <sz val="10"/>
      <color rgb="FF0070C0"/>
      <name val="Arial"/>
      <family val="2"/>
    </font>
    <font>
      <sz val="10"/>
      <color rgb="FFFF0000"/>
      <name val="Wingdings"/>
      <charset val="2"/>
    </font>
    <font>
      <sz val="14"/>
      <color rgb="FF222222"/>
      <name val="Arial Unicode MS"/>
      <family val="2"/>
    </font>
    <font>
      <b/>
      <sz val="10"/>
      <color rgb="FFFF0000"/>
      <name val="Arial"/>
      <family val="2"/>
    </font>
    <font>
      <b/>
      <sz val="11"/>
      <color rgb="FFFF0000"/>
      <name val="Arial"/>
      <family val="2"/>
    </font>
    <font>
      <b/>
      <sz val="10"/>
      <color rgb="FFFF0000"/>
      <name val="Times New Roman"/>
      <family val="1"/>
    </font>
    <font>
      <b/>
      <sz val="12"/>
      <color rgb="FFFF0000"/>
      <name val="Arial"/>
      <family val="2"/>
    </font>
    <font>
      <i/>
      <sz val="11"/>
      <color rgb="FFFF0000"/>
      <name val="Arial"/>
      <family val="2"/>
    </font>
    <font>
      <b/>
      <sz val="20"/>
      <color rgb="FFFF0000"/>
      <name val="Wingdings"/>
      <charset val="2"/>
    </font>
    <font>
      <b/>
      <sz val="12"/>
      <color rgb="FF000000"/>
      <name val="Arial"/>
      <family val="2"/>
    </font>
    <font>
      <b/>
      <i/>
      <sz val="12"/>
      <color rgb="FFFF0000"/>
      <name val="Times New Roman"/>
      <family val="1"/>
    </font>
    <font>
      <sz val="11"/>
      <color rgb="FFFF0000"/>
      <name val="Arial"/>
      <family val="2"/>
    </font>
    <font>
      <b/>
      <sz val="9"/>
      <color rgb="FFFF0000"/>
      <name val="Arial"/>
      <family val="2"/>
    </font>
    <font>
      <sz val="72"/>
      <color rgb="FFFF0000"/>
      <name val="Symbol"/>
      <family val="1"/>
      <charset val="2"/>
    </font>
    <font>
      <sz val="12"/>
      <color rgb="FFFF0000"/>
      <name val="Wingdings"/>
      <charset val="2"/>
    </font>
    <font>
      <b/>
      <sz val="18"/>
      <color rgb="FFFF0000"/>
      <name val="Arial"/>
      <family val="2"/>
    </font>
    <font>
      <i/>
      <sz val="12"/>
      <color rgb="FFFF0000"/>
      <name val="Arial"/>
      <family val="2"/>
    </font>
  </fonts>
  <fills count="3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31"/>
        <bgColor indexed="64"/>
      </patternFill>
    </fill>
    <fill>
      <patternFill patternType="solid">
        <fgColor indexed="51"/>
        <bgColor indexed="64"/>
      </patternFill>
    </fill>
    <fill>
      <patternFill patternType="solid">
        <fgColor indexed="42"/>
        <bgColor indexed="64"/>
      </patternFill>
    </fill>
    <fill>
      <patternFill patternType="solid">
        <fgColor indexed="50"/>
        <bgColor indexed="64"/>
      </patternFill>
    </fill>
    <fill>
      <patternFill patternType="solid">
        <fgColor indexed="11"/>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ck">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
      <left style="medium">
        <color indexed="64"/>
      </left>
      <right/>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thick">
        <color indexed="64"/>
      </bottom>
      <diagonal/>
    </border>
    <border>
      <left/>
      <right style="thick">
        <color indexed="64"/>
      </right>
      <top/>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style="thick">
        <color indexed="64"/>
      </left>
      <right/>
      <top/>
      <bottom/>
      <diagonal/>
    </border>
    <border>
      <left/>
      <right style="thin">
        <color indexed="64"/>
      </right>
      <top style="thin">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top style="medium">
        <color indexed="64"/>
      </top>
      <bottom style="thin">
        <color indexed="64"/>
      </bottom>
      <diagonal/>
    </border>
    <border>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medium">
        <color indexed="64"/>
      </left>
      <right/>
      <top style="medium">
        <color indexed="64"/>
      </top>
      <bottom style="thick">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medium">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ck">
        <color indexed="64"/>
      </top>
      <bottom style="medium">
        <color indexed="64"/>
      </bottom>
      <diagonal/>
    </border>
    <border>
      <left style="medium">
        <color indexed="64"/>
      </left>
      <right/>
      <top style="thick">
        <color indexed="64"/>
      </top>
      <bottom style="thick">
        <color indexed="64"/>
      </bottom>
      <diagonal/>
    </border>
    <border>
      <left/>
      <right style="thick">
        <color indexed="64"/>
      </right>
      <top style="medium">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s>
  <cellStyleXfs count="6">
    <xf numFmtId="0" fontId="0" fillId="0" borderId="0"/>
    <xf numFmtId="165" fontId="1" fillId="0" borderId="0" applyFont="0" applyFill="0" applyBorder="0" applyAlignment="0" applyProtection="0"/>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1628">
    <xf numFmtId="0" fontId="0" fillId="0" borderId="0" xfId="0"/>
    <xf numFmtId="0" fontId="16" fillId="0" borderId="0" xfId="0" applyFont="1"/>
    <xf numFmtId="0" fontId="16" fillId="0" borderId="0" xfId="0" applyFont="1" applyAlignment="1">
      <alignment vertical="center"/>
    </xf>
    <xf numFmtId="0" fontId="16" fillId="0" borderId="0" xfId="0" applyFont="1" applyProtection="1">
      <protection locked="0"/>
    </xf>
    <xf numFmtId="1" fontId="17" fillId="0" borderId="1" xfId="0" applyNumberFormat="1" applyFont="1" applyBorder="1" applyAlignment="1" applyProtection="1">
      <alignment horizontal="left"/>
      <protection locked="0"/>
    </xf>
    <xf numFmtId="1" fontId="17" fillId="0" borderId="2" xfId="0" applyNumberFormat="1" applyFont="1" applyBorder="1" applyAlignment="1" applyProtection="1">
      <alignment horizontal="left"/>
      <protection locked="0"/>
    </xf>
    <xf numFmtId="1" fontId="17" fillId="0" borderId="3" xfId="0" applyNumberFormat="1" applyFont="1" applyBorder="1" applyAlignment="1" applyProtection="1">
      <alignment horizontal="left"/>
      <protection locked="0"/>
    </xf>
    <xf numFmtId="1" fontId="17" fillId="0" borderId="4" xfId="0" applyNumberFormat="1" applyFont="1" applyBorder="1" applyAlignment="1" applyProtection="1">
      <alignment horizontal="left"/>
      <protection locked="0"/>
    </xf>
    <xf numFmtId="1" fontId="17" fillId="0" borderId="5" xfId="0" applyNumberFormat="1" applyFont="1" applyBorder="1" applyAlignment="1" applyProtection="1">
      <alignment horizontal="left"/>
      <protection locked="0"/>
    </xf>
    <xf numFmtId="1" fontId="17" fillId="0" borderId="6" xfId="0" applyNumberFormat="1" applyFont="1" applyBorder="1" applyAlignment="1" applyProtection="1">
      <alignment horizontal="left"/>
      <protection locked="0"/>
    </xf>
    <xf numFmtId="1" fontId="16" fillId="0" borderId="0" xfId="0" applyNumberFormat="1" applyFont="1" applyProtection="1">
      <protection locked="0"/>
    </xf>
    <xf numFmtId="170" fontId="16" fillId="0" borderId="0" xfId="0" applyNumberFormat="1" applyFont="1" applyProtection="1">
      <protection locked="0"/>
    </xf>
    <xf numFmtId="1" fontId="23" fillId="0" borderId="0" xfId="0" applyNumberFormat="1" applyFont="1" applyProtection="1">
      <protection locked="0"/>
    </xf>
    <xf numFmtId="170" fontId="23" fillId="0" borderId="0" xfId="0" applyNumberFormat="1" applyFont="1" applyProtection="1">
      <protection locked="0"/>
    </xf>
    <xf numFmtId="170" fontId="16" fillId="0" borderId="0" xfId="0" applyNumberFormat="1" applyFont="1" applyAlignment="1" applyProtection="1">
      <alignment vertical="center"/>
      <protection locked="0"/>
    </xf>
    <xf numFmtId="170" fontId="16" fillId="2" borderId="7" xfId="0" applyNumberFormat="1" applyFont="1" applyFill="1" applyBorder="1" applyProtection="1">
      <protection locked="0"/>
    </xf>
    <xf numFmtId="170" fontId="16" fillId="2" borderId="8" xfId="0" applyNumberFormat="1" applyFont="1" applyFill="1" applyBorder="1" applyProtection="1">
      <protection locked="0"/>
    </xf>
    <xf numFmtId="170" fontId="16" fillId="2" borderId="9" xfId="0" applyNumberFormat="1" applyFont="1" applyFill="1" applyBorder="1" applyProtection="1">
      <protection locked="0"/>
    </xf>
    <xf numFmtId="170" fontId="17" fillId="0" borderId="0" xfId="0" applyNumberFormat="1" applyFont="1" applyAlignment="1" applyProtection="1">
      <alignment horizontal="left"/>
      <protection locked="0"/>
    </xf>
    <xf numFmtId="170" fontId="16" fillId="0" borderId="0" xfId="0" applyNumberFormat="1" applyFont="1" applyAlignment="1" applyProtection="1">
      <alignment horizontal="left"/>
      <protection locked="0"/>
    </xf>
    <xf numFmtId="170" fontId="16" fillId="0" borderId="0" xfId="0" applyNumberFormat="1" applyFont="1" applyAlignment="1" applyProtection="1">
      <alignment horizontal="right"/>
      <protection locked="0"/>
    </xf>
    <xf numFmtId="170" fontId="21" fillId="0" borderId="0" xfId="0" applyNumberFormat="1" applyFont="1" applyAlignment="1" applyProtection="1">
      <alignment horizontal="left"/>
      <protection locked="0"/>
    </xf>
    <xf numFmtId="170" fontId="17" fillId="0" borderId="0" xfId="0" applyNumberFormat="1" applyFont="1" applyProtection="1">
      <protection locked="0"/>
    </xf>
    <xf numFmtId="170" fontId="16" fillId="0" borderId="0" xfId="0" applyNumberFormat="1" applyFont="1" applyAlignment="1" applyProtection="1">
      <alignment wrapText="1"/>
      <protection locked="0"/>
    </xf>
    <xf numFmtId="166" fontId="23" fillId="0" borderId="0" xfId="0" applyNumberFormat="1" applyFont="1" applyAlignment="1" applyProtection="1">
      <alignment horizontal="center"/>
      <protection locked="0"/>
    </xf>
    <xf numFmtId="166" fontId="23" fillId="0" borderId="10" xfId="0" applyNumberFormat="1" applyFont="1" applyBorder="1" applyAlignment="1" applyProtection="1">
      <alignment horizontal="center"/>
      <protection locked="0"/>
    </xf>
    <xf numFmtId="0" fontId="16"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0" fillId="0" borderId="0" xfId="0" applyProtection="1">
      <protection locked="0"/>
    </xf>
    <xf numFmtId="0" fontId="14" fillId="0" borderId="11" xfId="0" applyFont="1" applyBorder="1" applyAlignment="1" applyProtection="1">
      <alignment horizontal="center" vertical="center"/>
      <protection locked="0"/>
    </xf>
    <xf numFmtId="0" fontId="15" fillId="0" borderId="11" xfId="0" applyFont="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3" fillId="0" borderId="0" xfId="0" applyFont="1" applyAlignment="1" applyProtection="1">
      <alignment horizontal="center"/>
      <protection locked="0"/>
    </xf>
    <xf numFmtId="0" fontId="5" fillId="0" borderId="0" xfId="0" applyFont="1" applyProtection="1">
      <protection locked="0"/>
    </xf>
    <xf numFmtId="0" fontId="8" fillId="0" borderId="0" xfId="0" applyFont="1" applyProtection="1">
      <protection locked="0"/>
    </xf>
    <xf numFmtId="0" fontId="8" fillId="0" borderId="0" xfId="0" applyFont="1" applyAlignment="1" applyProtection="1">
      <alignment horizontal="right"/>
      <protection locked="0"/>
    </xf>
    <xf numFmtId="0" fontId="11"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49" fontId="10" fillId="0" borderId="0" xfId="0" applyNumberFormat="1" applyFont="1" applyAlignment="1" applyProtection="1">
      <alignment horizontal="center" vertical="center" wrapText="1"/>
      <protection locked="0"/>
    </xf>
    <xf numFmtId="167" fontId="2" fillId="0" borderId="0" xfId="2" applyFont="1" applyFill="1" applyBorder="1" applyAlignment="1" applyProtection="1">
      <alignment horizontal="right" vertical="center"/>
      <protection locked="0"/>
    </xf>
    <xf numFmtId="0" fontId="2" fillId="0" borderId="0" xfId="0" applyFont="1" applyAlignment="1" applyProtection="1">
      <alignment vertical="center"/>
      <protection locked="0"/>
    </xf>
    <xf numFmtId="167" fontId="8" fillId="0" borderId="0" xfId="2" applyFont="1" applyFill="1" applyBorder="1" applyAlignment="1" applyProtection="1">
      <alignment horizontal="right" vertical="center"/>
      <protection locked="0"/>
    </xf>
    <xf numFmtId="167" fontId="8" fillId="0" borderId="0" xfId="0" applyNumberFormat="1" applyFont="1" applyAlignment="1" applyProtection="1">
      <alignment horizontal="right" vertical="center"/>
      <protection locked="0"/>
    </xf>
    <xf numFmtId="167" fontId="5" fillId="0" borderId="0" xfId="0" applyNumberFormat="1" applyFont="1" applyAlignment="1" applyProtection="1">
      <alignment horizontal="right" vertical="center"/>
      <protection locked="0"/>
    </xf>
    <xf numFmtId="167" fontId="0" fillId="0" borderId="0" xfId="0" applyNumberFormat="1" applyAlignment="1" applyProtection="1">
      <alignment horizontal="right" vertical="center"/>
      <protection locked="0"/>
    </xf>
    <xf numFmtId="0" fontId="7" fillId="0" borderId="0" xfId="0" applyFont="1" applyAlignment="1" applyProtection="1">
      <alignment horizontal="center" vertical="center" wrapText="1"/>
      <protection locked="0"/>
    </xf>
    <xf numFmtId="4" fontId="8" fillId="0" borderId="0" xfId="0" applyNumberFormat="1" applyFont="1" applyAlignment="1" applyProtection="1">
      <alignment horizontal="right"/>
      <protection locked="0"/>
    </xf>
    <xf numFmtId="4" fontId="5" fillId="0" borderId="0" xfId="0" applyNumberFormat="1" applyFont="1" applyAlignment="1" applyProtection="1">
      <alignment horizontal="right"/>
      <protection locked="0"/>
    </xf>
    <xf numFmtId="4" fontId="0" fillId="0" borderId="0" xfId="0" applyNumberFormat="1" applyAlignment="1" applyProtection="1">
      <alignment horizontal="right"/>
      <protection locked="0"/>
    </xf>
    <xf numFmtId="166" fontId="8" fillId="0" borderId="0" xfId="0" applyNumberFormat="1" applyFont="1" applyAlignment="1" applyProtection="1">
      <alignment horizontal="right" vertical="center"/>
      <protection locked="0"/>
    </xf>
    <xf numFmtId="166" fontId="4" fillId="0" borderId="0" xfId="0" applyNumberFormat="1" applyFont="1" applyAlignment="1" applyProtection="1">
      <alignment horizontal="center" vertical="center"/>
      <protection locked="0"/>
    </xf>
    <xf numFmtId="167" fontId="2"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protection locked="0"/>
    </xf>
    <xf numFmtId="4" fontId="0" fillId="0" borderId="0" xfId="0" applyNumberFormat="1" applyAlignment="1" applyProtection="1">
      <alignment horizontal="right" vertical="center"/>
      <protection locked="0"/>
    </xf>
    <xf numFmtId="0" fontId="0" fillId="0" borderId="0" xfId="0" applyAlignment="1" applyProtection="1">
      <alignment vertical="center"/>
      <protection locked="0"/>
    </xf>
    <xf numFmtId="167" fontId="1" fillId="0" borderId="0" xfId="2" applyBorder="1" applyAlignment="1" applyProtection="1">
      <alignment horizontal="right" vertical="center"/>
      <protection locked="0"/>
    </xf>
    <xf numFmtId="167" fontId="1" fillId="0" borderId="0" xfId="2" applyBorder="1" applyAlignment="1" applyProtection="1">
      <alignment horizontal="right"/>
      <protection locked="0"/>
    </xf>
    <xf numFmtId="0" fontId="2" fillId="0" borderId="0" xfId="0" applyFont="1" applyAlignment="1" applyProtection="1">
      <alignment horizontal="center"/>
      <protection locked="0"/>
    </xf>
    <xf numFmtId="0" fontId="2" fillId="0" borderId="0" xfId="0" applyFont="1" applyAlignment="1" applyProtection="1">
      <alignment horizontal="left"/>
      <protection locked="0"/>
    </xf>
    <xf numFmtId="49" fontId="2" fillId="0" borderId="0" xfId="0" applyNumberFormat="1" applyFont="1" applyAlignment="1" applyProtection="1">
      <alignment horizontal="center"/>
      <protection locked="0"/>
    </xf>
    <xf numFmtId="170" fontId="16" fillId="0" borderId="8" xfId="0" applyNumberFormat="1" applyFont="1" applyBorder="1" applyProtection="1">
      <protection locked="0"/>
    </xf>
    <xf numFmtId="170" fontId="16" fillId="0" borderId="12" xfId="0" applyNumberFormat="1" applyFont="1" applyBorder="1" applyProtection="1">
      <protection locked="0"/>
    </xf>
    <xf numFmtId="170" fontId="16" fillId="0" borderId="13" xfId="0" applyNumberFormat="1" applyFont="1" applyBorder="1" applyProtection="1">
      <protection locked="0"/>
    </xf>
    <xf numFmtId="170" fontId="16" fillId="0" borderId="7" xfId="0" applyNumberFormat="1" applyFont="1" applyBorder="1" applyProtection="1">
      <protection locked="0"/>
    </xf>
    <xf numFmtId="170" fontId="16" fillId="0" borderId="14" xfId="0" applyNumberFormat="1" applyFont="1" applyBorder="1" applyProtection="1">
      <protection locked="0"/>
    </xf>
    <xf numFmtId="170" fontId="16" fillId="0" borderId="9" xfId="0" applyNumberFormat="1" applyFont="1" applyBorder="1" applyProtection="1">
      <protection locked="0"/>
    </xf>
    <xf numFmtId="170" fontId="16" fillId="0" borderId="15" xfId="0" applyNumberFormat="1" applyFont="1" applyBorder="1" applyProtection="1">
      <protection locked="0"/>
    </xf>
    <xf numFmtId="170" fontId="8" fillId="0" borderId="0" xfId="0" applyNumberFormat="1" applyFont="1" applyAlignment="1" applyProtection="1">
      <alignment wrapText="1"/>
      <protection locked="0"/>
    </xf>
    <xf numFmtId="170" fontId="8" fillId="0" borderId="0" xfId="5" applyNumberFormat="1" applyFont="1" applyFill="1" applyBorder="1" applyAlignment="1" applyProtection="1">
      <alignment wrapText="1"/>
      <protection locked="0"/>
    </xf>
    <xf numFmtId="170" fontId="16" fillId="0" borderId="0" xfId="5" applyNumberFormat="1" applyFont="1" applyFill="1" applyBorder="1" applyProtection="1">
      <protection locked="0"/>
    </xf>
    <xf numFmtId="49" fontId="18" fillId="0" borderId="0" xfId="5" applyNumberFormat="1" applyFont="1" applyFill="1" applyBorder="1" applyAlignment="1" applyProtection="1">
      <alignment horizontal="center" vertical="center"/>
      <protection locked="0"/>
    </xf>
    <xf numFmtId="1" fontId="34" fillId="0" borderId="2" xfId="0" applyNumberFormat="1" applyFont="1" applyBorder="1" applyAlignment="1" applyProtection="1">
      <alignment horizontal="left"/>
      <protection locked="0"/>
    </xf>
    <xf numFmtId="165" fontId="17" fillId="0" borderId="16" xfId="1" applyFont="1" applyBorder="1" applyAlignment="1" applyProtection="1">
      <protection locked="0"/>
    </xf>
    <xf numFmtId="165" fontId="17" fillId="0" borderId="17" xfId="1" applyFont="1" applyBorder="1" applyAlignment="1" applyProtection="1">
      <protection locked="0"/>
    </xf>
    <xf numFmtId="165" fontId="17" fillId="0" borderId="18" xfId="1" applyFont="1" applyBorder="1" applyAlignment="1" applyProtection="1"/>
    <xf numFmtId="165" fontId="17" fillId="0" borderId="19" xfId="1" applyFont="1" applyBorder="1" applyAlignment="1" applyProtection="1"/>
    <xf numFmtId="165" fontId="17" fillId="0" borderId="20" xfId="1" applyFont="1" applyBorder="1" applyAlignment="1" applyProtection="1">
      <protection locked="0"/>
    </xf>
    <xf numFmtId="165" fontId="17" fillId="0" borderId="4" xfId="1" applyFont="1" applyBorder="1" applyAlignment="1" applyProtection="1">
      <protection locked="0"/>
    </xf>
    <xf numFmtId="165" fontId="17" fillId="0" borderId="1" xfId="1" applyFont="1" applyBorder="1" applyAlignment="1" applyProtection="1">
      <protection locked="0"/>
    </xf>
    <xf numFmtId="165" fontId="17" fillId="0" borderId="21" xfId="1" applyFont="1" applyBorder="1" applyAlignment="1" applyProtection="1">
      <protection locked="0"/>
    </xf>
    <xf numFmtId="165" fontId="17" fillId="0" borderId="5" xfId="1" applyFont="1" applyBorder="1" applyAlignment="1" applyProtection="1">
      <protection locked="0"/>
    </xf>
    <xf numFmtId="165" fontId="17" fillId="0" borderId="2" xfId="1" applyFont="1" applyBorder="1" applyAlignment="1" applyProtection="1">
      <protection locked="0"/>
    </xf>
    <xf numFmtId="165" fontId="17" fillId="0" borderId="22" xfId="1" applyFont="1" applyBorder="1" applyAlignment="1" applyProtection="1"/>
    <xf numFmtId="165" fontId="17" fillId="0" borderId="23" xfId="1" applyFont="1" applyBorder="1" applyAlignment="1" applyProtection="1">
      <protection locked="0"/>
    </xf>
    <xf numFmtId="165" fontId="17" fillId="0" borderId="6" xfId="1" applyFont="1" applyBorder="1" applyAlignment="1" applyProtection="1">
      <protection locked="0"/>
    </xf>
    <xf numFmtId="165" fontId="17" fillId="0" borderId="3" xfId="1" applyFont="1" applyBorder="1" applyAlignment="1" applyProtection="1">
      <protection locked="0"/>
    </xf>
    <xf numFmtId="165" fontId="17" fillId="0" borderId="24" xfId="1" applyFont="1" applyBorder="1" applyAlignment="1" applyProtection="1">
      <protection locked="0"/>
    </xf>
    <xf numFmtId="165" fontId="17" fillId="0" borderId="25" xfId="2" applyNumberFormat="1" applyFont="1" applyBorder="1" applyAlignment="1" applyProtection="1">
      <protection locked="0"/>
    </xf>
    <xf numFmtId="165" fontId="17" fillId="0" borderId="20" xfId="2" applyNumberFormat="1" applyFont="1" applyBorder="1" applyAlignment="1" applyProtection="1">
      <protection locked="0"/>
    </xf>
    <xf numFmtId="165" fontId="17" fillId="0" borderId="0" xfId="2" applyNumberFormat="1" applyFont="1" applyProtection="1">
      <protection locked="0"/>
    </xf>
    <xf numFmtId="165" fontId="17" fillId="0" borderId="21" xfId="2" applyNumberFormat="1" applyFont="1" applyBorder="1" applyAlignment="1" applyProtection="1">
      <protection locked="0"/>
    </xf>
    <xf numFmtId="165" fontId="17" fillId="0" borderId="18" xfId="2" applyNumberFormat="1" applyFont="1" applyBorder="1" applyAlignment="1" applyProtection="1">
      <protection locked="0"/>
    </xf>
    <xf numFmtId="165" fontId="17" fillId="0" borderId="26" xfId="2" applyNumberFormat="1" applyFont="1" applyBorder="1" applyAlignment="1" applyProtection="1">
      <protection locked="0"/>
    </xf>
    <xf numFmtId="165" fontId="17" fillId="0" borderId="23" xfId="2" applyNumberFormat="1" applyFont="1" applyBorder="1" applyAlignment="1" applyProtection="1">
      <protection locked="0"/>
    </xf>
    <xf numFmtId="165" fontId="17" fillId="0" borderId="18" xfId="2" applyNumberFormat="1" applyFont="1" applyBorder="1" applyProtection="1">
      <protection locked="0"/>
    </xf>
    <xf numFmtId="165" fontId="17" fillId="0" borderId="25" xfId="1" applyFont="1" applyBorder="1" applyAlignment="1" applyProtection="1">
      <protection locked="0"/>
    </xf>
    <xf numFmtId="165" fontId="17" fillId="0" borderId="18" xfId="1" applyFont="1" applyBorder="1" applyAlignment="1" applyProtection="1">
      <protection locked="0"/>
    </xf>
    <xf numFmtId="165" fontId="21" fillId="0" borderId="2" xfId="1" applyFont="1" applyBorder="1" applyAlignment="1" applyProtection="1">
      <protection locked="0"/>
    </xf>
    <xf numFmtId="165" fontId="17" fillId="0" borderId="26" xfId="1" applyFont="1" applyBorder="1" applyAlignment="1" applyProtection="1">
      <protection locked="0"/>
    </xf>
    <xf numFmtId="165" fontId="17" fillId="0" borderId="25" xfId="1" applyFont="1" applyBorder="1" applyAlignment="1" applyProtection="1"/>
    <xf numFmtId="165" fontId="17" fillId="0" borderId="27" xfId="1" applyFont="1" applyBorder="1" applyAlignment="1" applyProtection="1">
      <protection locked="0"/>
    </xf>
    <xf numFmtId="170" fontId="26" fillId="0" borderId="0" xfId="0" applyNumberFormat="1" applyFont="1" applyAlignment="1" applyProtection="1">
      <alignment horizontal="left"/>
      <protection locked="0"/>
    </xf>
    <xf numFmtId="165" fontId="17" fillId="0" borderId="28" xfId="1" applyFont="1" applyBorder="1" applyAlignment="1" applyProtection="1">
      <protection locked="0"/>
    </xf>
    <xf numFmtId="0" fontId="17" fillId="0" borderId="0" xfId="0" applyFont="1"/>
    <xf numFmtId="0" fontId="8" fillId="0" borderId="29" xfId="0" applyFont="1" applyBorder="1" applyAlignment="1">
      <alignment horizontal="center"/>
    </xf>
    <xf numFmtId="0" fontId="8" fillId="0" borderId="30" xfId="0" applyFont="1" applyBorder="1" applyAlignment="1">
      <alignment horizontal="center"/>
    </xf>
    <xf numFmtId="0" fontId="8" fillId="0" borderId="0" xfId="0" applyFont="1"/>
    <xf numFmtId="0" fontId="15" fillId="0" borderId="31" xfId="0" applyFont="1" applyBorder="1" applyAlignment="1" applyProtection="1">
      <alignment horizontal="left" vertical="center"/>
      <protection locked="0"/>
    </xf>
    <xf numFmtId="1" fontId="17" fillId="0" borderId="32" xfId="0" applyNumberFormat="1" applyFont="1" applyBorder="1" applyAlignment="1" applyProtection="1">
      <alignment horizontal="left"/>
      <protection locked="0"/>
    </xf>
    <xf numFmtId="1" fontId="17" fillId="0" borderId="33" xfId="0" applyNumberFormat="1" applyFont="1" applyBorder="1" applyAlignment="1" applyProtection="1">
      <alignment horizontal="left"/>
      <protection locked="0"/>
    </xf>
    <xf numFmtId="165" fontId="17" fillId="0" borderId="34" xfId="2" applyNumberFormat="1" applyFont="1" applyBorder="1" applyAlignment="1" applyProtection="1">
      <protection locked="0"/>
    </xf>
    <xf numFmtId="165" fontId="17" fillId="0" borderId="35" xfId="2" applyNumberFormat="1" applyFont="1" applyBorder="1" applyAlignment="1" applyProtection="1">
      <protection locked="0"/>
    </xf>
    <xf numFmtId="165" fontId="17" fillId="0" borderId="32" xfId="1" applyFont="1" applyBorder="1" applyAlignment="1" applyProtection="1">
      <protection locked="0"/>
    </xf>
    <xf numFmtId="165" fontId="17" fillId="0" borderId="33" xfId="1" applyFont="1" applyBorder="1" applyAlignment="1" applyProtection="1">
      <protection locked="0"/>
    </xf>
    <xf numFmtId="165" fontId="17" fillId="0" borderId="36" xfId="1" applyFont="1" applyBorder="1" applyAlignment="1" applyProtection="1">
      <protection locked="0"/>
    </xf>
    <xf numFmtId="165" fontId="17" fillId="0" borderId="35" xfId="1" applyFont="1" applyBorder="1" applyAlignment="1" applyProtection="1">
      <protection locked="0"/>
    </xf>
    <xf numFmtId="165" fontId="17" fillId="0" borderId="34" xfId="1" applyFont="1" applyBorder="1" applyAlignment="1" applyProtection="1">
      <protection locked="0"/>
    </xf>
    <xf numFmtId="1" fontId="17" fillId="0" borderId="36" xfId="0" applyNumberFormat="1" applyFont="1" applyBorder="1" applyAlignment="1" applyProtection="1">
      <alignment horizontal="left"/>
      <protection locked="0"/>
    </xf>
    <xf numFmtId="1" fontId="29" fillId="0" borderId="2" xfId="0" applyNumberFormat="1" applyFont="1" applyBorder="1" applyAlignment="1" applyProtection="1">
      <alignment horizontal="center"/>
      <protection locked="0"/>
    </xf>
    <xf numFmtId="1" fontId="29" fillId="0" borderId="37" xfId="0" applyNumberFormat="1" applyFont="1" applyBorder="1" applyAlignment="1" applyProtection="1">
      <alignment horizontal="center"/>
      <protection locked="0"/>
    </xf>
    <xf numFmtId="0" fontId="11" fillId="0" borderId="0" xfId="0" applyFont="1"/>
    <xf numFmtId="0" fontId="30" fillId="0" borderId="0" xfId="0" applyFont="1"/>
    <xf numFmtId="0" fontId="4" fillId="3" borderId="38" xfId="0" applyFont="1" applyFill="1" applyBorder="1" applyAlignment="1">
      <alignment horizontal="center"/>
    </xf>
    <xf numFmtId="165" fontId="31" fillId="3" borderId="38" xfId="1" applyFont="1" applyFill="1" applyBorder="1"/>
    <xf numFmtId="0" fontId="12" fillId="0" borderId="0" xfId="0" applyFont="1"/>
    <xf numFmtId="0" fontId="12" fillId="0" borderId="0" xfId="0" applyFont="1" applyAlignment="1">
      <alignment horizontal="right"/>
    </xf>
    <xf numFmtId="0" fontId="17" fillId="0" borderId="0" xfId="0" applyFont="1" applyAlignment="1" applyProtection="1">
      <alignment horizontal="center" vertical="center" wrapText="1"/>
      <protection locked="0"/>
    </xf>
    <xf numFmtId="165" fontId="23" fillId="0" borderId="0" xfId="1"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0" fillId="0" borderId="14" xfId="0" applyBorder="1"/>
    <xf numFmtId="0" fontId="1" fillId="0" borderId="0" xfId="0" applyFont="1"/>
    <xf numFmtId="165" fontId="17" fillId="0" borderId="0" xfId="1" applyFont="1" applyFill="1" applyBorder="1" applyAlignment="1" applyProtection="1">
      <alignment horizontal="center"/>
      <protection locked="0"/>
    </xf>
    <xf numFmtId="165" fontId="17" fillId="0" borderId="0" xfId="1" applyFont="1" applyFill="1" applyBorder="1" applyAlignment="1" applyProtection="1">
      <alignment horizontal="center" vertical="center"/>
      <protection locked="0"/>
    </xf>
    <xf numFmtId="0" fontId="9" fillId="0" borderId="0" xfId="0" quotePrefix="1" applyFont="1"/>
    <xf numFmtId="170" fontId="16" fillId="4" borderId="15" xfId="0" quotePrefix="1" applyNumberFormat="1" applyFont="1" applyFill="1" applyBorder="1" applyProtection="1">
      <protection locked="0"/>
    </xf>
    <xf numFmtId="170" fontId="16" fillId="4" borderId="0" xfId="0" quotePrefix="1" applyNumberFormat="1" applyFont="1" applyFill="1" applyProtection="1">
      <protection locked="0"/>
    </xf>
    <xf numFmtId="170" fontId="16" fillId="4" borderId="8" xfId="0" quotePrefix="1" applyNumberFormat="1" applyFont="1" applyFill="1" applyBorder="1" applyProtection="1">
      <protection locked="0"/>
    </xf>
    <xf numFmtId="0" fontId="32" fillId="0" borderId="0" xfId="0" applyFont="1"/>
    <xf numFmtId="0" fontId="2" fillId="0" borderId="0" xfId="0" applyFont="1"/>
    <xf numFmtId="0" fontId="9" fillId="0" borderId="0" xfId="0" applyFont="1"/>
    <xf numFmtId="0" fontId="11" fillId="0" borderId="13" xfId="0" applyFont="1" applyBorder="1"/>
    <xf numFmtId="170" fontId="17" fillId="0" borderId="18" xfId="0" applyNumberFormat="1" applyFont="1" applyBorder="1" applyProtection="1">
      <protection locked="0"/>
    </xf>
    <xf numFmtId="165" fontId="17" fillId="0" borderId="0" xfId="0" applyNumberFormat="1" applyFont="1" applyProtection="1">
      <protection locked="0"/>
    </xf>
    <xf numFmtId="165" fontId="33" fillId="0" borderId="2" xfId="3" applyNumberFormat="1" applyFont="1" applyBorder="1" applyAlignment="1" applyProtection="1">
      <protection locked="0"/>
    </xf>
    <xf numFmtId="0" fontId="1" fillId="0" borderId="0" xfId="0" applyFont="1" applyAlignment="1">
      <alignment horizontal="left"/>
    </xf>
    <xf numFmtId="0" fontId="11" fillId="5" borderId="0" xfId="0" applyFont="1" applyFill="1" applyAlignment="1">
      <alignment horizontal="center"/>
    </xf>
    <xf numFmtId="165" fontId="17" fillId="0" borderId="0" xfId="1" applyFont="1" applyFill="1" applyBorder="1" applyAlignment="1" applyProtection="1">
      <alignment vertical="center"/>
      <protection locked="0"/>
    </xf>
    <xf numFmtId="1" fontId="26" fillId="0" borderId="39" xfId="0" applyNumberFormat="1" applyFont="1" applyBorder="1" applyAlignment="1" applyProtection="1">
      <alignment horizontal="center"/>
      <protection locked="0"/>
    </xf>
    <xf numFmtId="1" fontId="26" fillId="0" borderId="40" xfId="0" applyNumberFormat="1" applyFont="1" applyBorder="1" applyAlignment="1" applyProtection="1">
      <alignment horizontal="center"/>
      <protection locked="0"/>
    </xf>
    <xf numFmtId="170" fontId="20" fillId="0" borderId="0" xfId="1" applyNumberFormat="1" applyFont="1" applyFill="1" applyBorder="1" applyAlignment="1" applyProtection="1">
      <alignment horizontal="left" vertical="center"/>
      <protection locked="0"/>
    </xf>
    <xf numFmtId="0" fontId="0" fillId="16" borderId="0" xfId="0" applyFill="1"/>
    <xf numFmtId="170" fontId="20" fillId="0" borderId="0" xfId="1" applyNumberFormat="1" applyFont="1" applyFill="1" applyBorder="1" applyAlignment="1" applyProtection="1">
      <alignment horizontal="right"/>
      <protection locked="0"/>
    </xf>
    <xf numFmtId="165" fontId="20" fillId="0" borderId="0" xfId="1" applyFont="1" applyFill="1" applyBorder="1" applyAlignment="1" applyProtection="1">
      <alignment horizontal="right"/>
    </xf>
    <xf numFmtId="165" fontId="16" fillId="0" borderId="0" xfId="1" applyFont="1" applyFill="1" applyBorder="1" applyAlignment="1" applyProtection="1">
      <alignment horizontal="right"/>
      <protection locked="0"/>
    </xf>
    <xf numFmtId="170" fontId="16" fillId="0" borderId="0" xfId="0" quotePrefix="1" applyNumberFormat="1" applyFont="1" applyProtection="1">
      <protection locked="0"/>
    </xf>
    <xf numFmtId="165" fontId="35" fillId="16" borderId="2" xfId="3" applyNumberFormat="1" applyFont="1" applyFill="1" applyBorder="1" applyAlignment="1" applyProtection="1">
      <alignment horizontal="center"/>
      <protection locked="0"/>
    </xf>
    <xf numFmtId="165" fontId="35" fillId="0" borderId="0" xfId="3" applyNumberFormat="1" applyFont="1" applyFill="1" applyBorder="1" applyAlignment="1" applyProtection="1">
      <alignment horizontal="center"/>
      <protection locked="0"/>
    </xf>
    <xf numFmtId="0" fontId="35" fillId="17" borderId="12" xfId="0" applyFont="1" applyFill="1" applyBorder="1"/>
    <xf numFmtId="0" fontId="36" fillId="17" borderId="13" xfId="0" applyFont="1" applyFill="1" applyBorder="1"/>
    <xf numFmtId="0" fontId="0" fillId="17" borderId="13" xfId="0" applyFill="1" applyBorder="1"/>
    <xf numFmtId="0" fontId="0" fillId="17" borderId="7" xfId="0" applyFill="1" applyBorder="1"/>
    <xf numFmtId="0" fontId="31" fillId="17" borderId="15" xfId="0" applyFont="1" applyFill="1" applyBorder="1"/>
    <xf numFmtId="0" fontId="31" fillId="17" borderId="0" xfId="0" applyFont="1" applyFill="1"/>
    <xf numFmtId="0" fontId="0" fillId="17" borderId="0" xfId="0" applyFill="1"/>
    <xf numFmtId="0" fontId="0" fillId="17" borderId="8" xfId="0" applyFill="1" applyBorder="1"/>
    <xf numFmtId="0" fontId="17" fillId="17" borderId="0" xfId="0" applyFont="1" applyFill="1" applyAlignment="1" applyProtection="1">
      <alignment horizontal="center" vertical="center" wrapText="1"/>
      <protection locked="0"/>
    </xf>
    <xf numFmtId="0" fontId="17" fillId="17" borderId="0" xfId="0" applyFont="1" applyFill="1" applyAlignment="1" applyProtection="1">
      <alignment horizontal="center" vertical="center"/>
      <protection locked="0"/>
    </xf>
    <xf numFmtId="0" fontId="76" fillId="18" borderId="15" xfId="3" applyFont="1" applyFill="1" applyBorder="1" applyAlignment="1" applyProtection="1">
      <alignment horizontal="center" vertical="center"/>
    </xf>
    <xf numFmtId="0" fontId="37" fillId="17" borderId="0" xfId="0" applyFont="1" applyFill="1" applyAlignment="1">
      <alignment vertical="center"/>
    </xf>
    <xf numFmtId="0" fontId="76" fillId="19" borderId="15" xfId="3" applyFont="1" applyFill="1" applyBorder="1" applyAlignment="1" applyProtection="1">
      <alignment horizontal="center" vertical="center"/>
    </xf>
    <xf numFmtId="0" fontId="76" fillId="20" borderId="15" xfId="3" applyFont="1" applyFill="1" applyBorder="1" applyAlignment="1" applyProtection="1">
      <alignment horizontal="center" vertical="center"/>
    </xf>
    <xf numFmtId="0" fontId="76" fillId="21" borderId="41" xfId="3" applyFont="1" applyFill="1" applyBorder="1" applyAlignment="1" applyProtection="1">
      <alignment horizontal="center" vertical="center"/>
    </xf>
    <xf numFmtId="0" fontId="37" fillId="17" borderId="14" xfId="0" applyFont="1" applyFill="1" applyBorder="1" applyAlignment="1">
      <alignment vertical="center"/>
    </xf>
    <xf numFmtId="0" fontId="11" fillId="0" borderId="0" xfId="0" applyFont="1" applyAlignment="1">
      <alignment horizontal="center"/>
    </xf>
    <xf numFmtId="0" fontId="31" fillId="0" borderId="0" xfId="0" applyFont="1"/>
    <xf numFmtId="0" fontId="3" fillId="0" borderId="0" xfId="0" applyFont="1"/>
    <xf numFmtId="170" fontId="26" fillId="0" borderId="0" xfId="0" applyNumberFormat="1" applyFont="1" applyProtection="1">
      <protection locked="0"/>
    </xf>
    <xf numFmtId="170" fontId="24" fillId="0" borderId="0" xfId="0" applyNumberFormat="1" applyFont="1" applyAlignment="1" applyProtection="1">
      <alignment vertical="center"/>
      <protection locked="0"/>
    </xf>
    <xf numFmtId="170" fontId="24" fillId="0" borderId="8" xfId="0" applyNumberFormat="1" applyFont="1" applyBorder="1" applyAlignment="1" applyProtection="1">
      <alignment horizontal="center" vertical="center"/>
      <protection locked="0"/>
    </xf>
    <xf numFmtId="170" fontId="24" fillId="0" borderId="38" xfId="0" quotePrefix="1" applyNumberFormat="1" applyFont="1" applyBorder="1" applyAlignment="1" applyProtection="1">
      <alignment horizontal="center" vertical="center"/>
      <protection locked="0"/>
    </xf>
    <xf numFmtId="170" fontId="26" fillId="0" borderId="0" xfId="0" applyNumberFormat="1" applyFont="1" applyAlignment="1" applyProtection="1">
      <alignment vertical="center"/>
      <protection locked="0"/>
    </xf>
    <xf numFmtId="170" fontId="24" fillId="0" borderId="0" xfId="0" applyNumberFormat="1" applyFont="1" applyAlignment="1" applyProtection="1">
      <alignment wrapText="1"/>
      <protection locked="0"/>
    </xf>
    <xf numFmtId="171" fontId="24" fillId="0" borderId="17" xfId="0" applyNumberFormat="1" applyFont="1" applyBorder="1" applyAlignment="1" applyProtection="1">
      <alignment horizontal="center" wrapText="1"/>
      <protection locked="0"/>
    </xf>
    <xf numFmtId="170" fontId="24" fillId="0" borderId="0" xfId="0" applyNumberFormat="1" applyFont="1" applyAlignment="1" applyProtection="1">
      <alignment horizontal="center" vertical="center" wrapText="1"/>
      <protection locked="0"/>
    </xf>
    <xf numFmtId="4" fontId="77" fillId="0" borderId="38" xfId="1" applyNumberFormat="1" applyFont="1" applyBorder="1" applyAlignment="1" applyProtection="1">
      <alignment vertical="center" wrapText="1"/>
      <protection locked="0"/>
    </xf>
    <xf numFmtId="170" fontId="26" fillId="0" borderId="0" xfId="0" applyNumberFormat="1" applyFont="1" applyAlignment="1" applyProtection="1">
      <alignment wrapText="1"/>
      <protection locked="0"/>
    </xf>
    <xf numFmtId="170" fontId="24" fillId="0" borderId="0" xfId="0" applyNumberFormat="1" applyFont="1" applyProtection="1">
      <protection locked="0"/>
    </xf>
    <xf numFmtId="170" fontId="24" fillId="2" borderId="10" xfId="0" applyNumberFormat="1" applyFont="1" applyFill="1" applyBorder="1" applyProtection="1">
      <protection locked="0"/>
    </xf>
    <xf numFmtId="170" fontId="24" fillId="2" borderId="29" xfId="0" applyNumberFormat="1" applyFont="1" applyFill="1" applyBorder="1" applyProtection="1">
      <protection locked="0"/>
    </xf>
    <xf numFmtId="170" fontId="24" fillId="2" borderId="14" xfId="0" applyNumberFormat="1" applyFont="1" applyFill="1" applyBorder="1" applyProtection="1">
      <protection locked="0"/>
    </xf>
    <xf numFmtId="170" fontId="24" fillId="2" borderId="9" xfId="0" applyNumberFormat="1" applyFont="1" applyFill="1" applyBorder="1" applyProtection="1">
      <protection locked="0"/>
    </xf>
    <xf numFmtId="4" fontId="24" fillId="0" borderId="38" xfId="1" applyNumberFormat="1" applyFont="1" applyBorder="1" applyAlignment="1" applyProtection="1">
      <alignment vertical="center" wrapText="1"/>
      <protection locked="0"/>
    </xf>
    <xf numFmtId="170" fontId="26" fillId="2" borderId="7" xfId="0" applyNumberFormat="1" applyFont="1" applyFill="1" applyBorder="1" applyProtection="1">
      <protection locked="0"/>
    </xf>
    <xf numFmtId="170" fontId="26" fillId="0" borderId="0" xfId="0" applyNumberFormat="1" applyFont="1" applyAlignment="1" applyProtection="1">
      <alignment horizontal="center"/>
      <protection locked="0"/>
    </xf>
    <xf numFmtId="170" fontId="24" fillId="0" borderId="0" xfId="0" applyNumberFormat="1" applyFont="1" applyAlignment="1">
      <alignment horizontal="center" vertical="center" wrapText="1"/>
    </xf>
    <xf numFmtId="170" fontId="24" fillId="0" borderId="2" xfId="0" applyNumberFormat="1" applyFont="1" applyBorder="1" applyAlignment="1" applyProtection="1">
      <alignment horizontal="center" vertical="center" wrapText="1"/>
      <protection locked="0"/>
    </xf>
    <xf numFmtId="170" fontId="26" fillId="2" borderId="8" xfId="0" applyNumberFormat="1" applyFont="1" applyFill="1" applyBorder="1" applyProtection="1">
      <protection locked="0"/>
    </xf>
    <xf numFmtId="165" fontId="24" fillId="0" borderId="0" xfId="1" applyFont="1" applyBorder="1" applyAlignment="1" applyProtection="1">
      <alignment horizontal="center" vertical="center"/>
    </xf>
    <xf numFmtId="0" fontId="26" fillId="0" borderId="2"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1" fontId="26" fillId="0" borderId="42" xfId="0" applyNumberFormat="1" applyFont="1" applyBorder="1" applyAlignment="1" applyProtection="1">
      <alignment horizontal="center" vertical="center" wrapText="1"/>
      <protection locked="0"/>
    </xf>
    <xf numFmtId="170" fontId="26" fillId="0" borderId="43" xfId="0" applyNumberFormat="1" applyFont="1" applyBorder="1" applyAlignment="1" applyProtection="1">
      <alignment horizontal="center" vertical="center" wrapText="1"/>
      <protection locked="0"/>
    </xf>
    <xf numFmtId="170" fontId="78" fillId="0" borderId="38" xfId="0" applyNumberFormat="1" applyFont="1" applyBorder="1" applyAlignment="1" applyProtection="1">
      <alignment horizontal="center" vertical="center" wrapText="1"/>
      <protection locked="0"/>
    </xf>
    <xf numFmtId="170" fontId="26" fillId="6" borderId="30" xfId="3" applyNumberFormat="1" applyFont="1" applyFill="1" applyBorder="1" applyAlignment="1" applyProtection="1">
      <alignment horizontal="center" vertical="center" wrapText="1"/>
      <protection locked="0"/>
    </xf>
    <xf numFmtId="170" fontId="26" fillId="7" borderId="44" xfId="3" applyNumberFormat="1" applyFont="1" applyFill="1" applyBorder="1" applyAlignment="1" applyProtection="1">
      <alignment horizontal="center" vertical="center" wrapText="1"/>
      <protection locked="0"/>
    </xf>
    <xf numFmtId="1" fontId="26" fillId="0" borderId="4" xfId="0" applyNumberFormat="1" applyFont="1" applyBorder="1" applyAlignment="1" applyProtection="1">
      <alignment horizontal="left"/>
      <protection locked="0"/>
    </xf>
    <xf numFmtId="1" fontId="26" fillId="0" borderId="1" xfId="0" applyNumberFormat="1" applyFont="1" applyBorder="1" applyAlignment="1" applyProtection="1">
      <alignment horizontal="left"/>
      <protection locked="0"/>
    </xf>
    <xf numFmtId="1" fontId="40" fillId="0" borderId="37" xfId="0" applyNumberFormat="1" applyFont="1" applyBorder="1" applyAlignment="1" applyProtection="1">
      <alignment horizontal="center"/>
      <protection locked="0"/>
    </xf>
    <xf numFmtId="165" fontId="26" fillId="0" borderId="18" xfId="1" applyFont="1" applyBorder="1" applyAlignment="1" applyProtection="1"/>
    <xf numFmtId="165" fontId="26" fillId="0" borderId="19" xfId="1" applyFont="1" applyBorder="1" applyAlignment="1" applyProtection="1"/>
    <xf numFmtId="165" fontId="26" fillId="0" borderId="25" xfId="2" applyNumberFormat="1" applyFont="1" applyBorder="1" applyAlignment="1" applyProtection="1">
      <protection locked="0"/>
    </xf>
    <xf numFmtId="165" fontId="26" fillId="0" borderId="20" xfId="2" applyNumberFormat="1" applyFont="1" applyBorder="1" applyAlignment="1" applyProtection="1">
      <protection locked="0"/>
    </xf>
    <xf numFmtId="165" fontId="26" fillId="0" borderId="4" xfId="1" applyFont="1" applyBorder="1" applyAlignment="1" applyProtection="1">
      <protection locked="0"/>
    </xf>
    <xf numFmtId="165" fontId="26" fillId="0" borderId="1" xfId="1" applyFont="1" applyBorder="1" applyAlignment="1" applyProtection="1">
      <protection locked="0"/>
    </xf>
    <xf numFmtId="165" fontId="26" fillId="0" borderId="16" xfId="1" applyFont="1" applyBorder="1" applyAlignment="1" applyProtection="1">
      <protection locked="0"/>
    </xf>
    <xf numFmtId="165" fontId="26" fillId="0" borderId="20" xfId="1" applyFont="1" applyBorder="1" applyAlignment="1" applyProtection="1">
      <protection locked="0"/>
    </xf>
    <xf numFmtId="1" fontId="26" fillId="0" borderId="5" xfId="0" applyNumberFormat="1" applyFont="1" applyBorder="1" applyAlignment="1" applyProtection="1">
      <alignment horizontal="left"/>
      <protection locked="0"/>
    </xf>
    <xf numFmtId="1" fontId="26" fillId="0" borderId="2" xfId="0" applyNumberFormat="1" applyFont="1" applyBorder="1" applyAlignment="1" applyProtection="1">
      <alignment horizontal="left"/>
      <protection locked="0"/>
    </xf>
    <xf numFmtId="1" fontId="79" fillId="0" borderId="2" xfId="0" applyNumberFormat="1" applyFont="1" applyBorder="1" applyAlignment="1" applyProtection="1">
      <alignment horizontal="center"/>
      <protection locked="0"/>
    </xf>
    <xf numFmtId="165" fontId="26" fillId="0" borderId="18" xfId="2" applyNumberFormat="1" applyFont="1" applyBorder="1" applyProtection="1">
      <protection locked="0"/>
    </xf>
    <xf numFmtId="165" fontId="26" fillId="0" borderId="21" xfId="2" applyNumberFormat="1" applyFont="1" applyBorder="1" applyAlignment="1" applyProtection="1">
      <protection locked="0"/>
    </xf>
    <xf numFmtId="165" fontId="26" fillId="0" borderId="5" xfId="1" applyFont="1" applyBorder="1" applyAlignment="1" applyProtection="1">
      <protection locked="0"/>
    </xf>
    <xf numFmtId="165" fontId="26" fillId="0" borderId="2" xfId="1" applyFont="1" applyBorder="1" applyAlignment="1" applyProtection="1">
      <protection locked="0"/>
    </xf>
    <xf numFmtId="165" fontId="26" fillId="0" borderId="17" xfId="1" applyFont="1" applyBorder="1" applyAlignment="1" applyProtection="1">
      <protection locked="0"/>
    </xf>
    <xf numFmtId="165" fontId="26" fillId="0" borderId="21" xfId="1" applyFont="1" applyBorder="1" applyAlignment="1" applyProtection="1">
      <protection locked="0"/>
    </xf>
    <xf numFmtId="1" fontId="40" fillId="0" borderId="2" xfId="0" applyNumberFormat="1" applyFont="1" applyBorder="1" applyAlignment="1" applyProtection="1">
      <alignment horizontal="center"/>
      <protection locked="0"/>
    </xf>
    <xf numFmtId="165" fontId="26" fillId="0" borderId="18" xfId="1" applyFont="1" applyBorder="1" applyProtection="1">
      <protection locked="0"/>
    </xf>
    <xf numFmtId="170" fontId="20" fillId="0" borderId="38" xfId="0" applyNumberFormat="1" applyFont="1" applyBorder="1" applyAlignment="1" applyProtection="1">
      <alignment horizontal="center" vertical="center"/>
      <protection locked="0"/>
    </xf>
    <xf numFmtId="4" fontId="20" fillId="0" borderId="38" xfId="1" applyNumberFormat="1" applyFont="1" applyBorder="1" applyAlignment="1" applyProtection="1">
      <alignment horizontal="center" vertical="center" wrapText="1"/>
      <protection locked="0"/>
    </xf>
    <xf numFmtId="170" fontId="20" fillId="0" borderId="0" xfId="0" applyNumberFormat="1" applyFont="1" applyAlignment="1" applyProtection="1">
      <alignment wrapText="1"/>
      <protection locked="0"/>
    </xf>
    <xf numFmtId="170" fontId="20" fillId="8" borderId="10" xfId="0" applyNumberFormat="1" applyFont="1" applyFill="1" applyBorder="1" applyAlignment="1" applyProtection="1">
      <alignment horizontal="center" vertical="center"/>
      <protection locked="0"/>
    </xf>
    <xf numFmtId="4" fontId="20" fillId="0" borderId="38" xfId="1" applyNumberFormat="1" applyFont="1" applyBorder="1" applyAlignment="1" applyProtection="1">
      <alignment vertical="center" wrapText="1"/>
      <protection locked="0"/>
    </xf>
    <xf numFmtId="170" fontId="20" fillId="8" borderId="15" xfId="0" applyNumberFormat="1" applyFont="1" applyFill="1" applyBorder="1" applyAlignment="1" applyProtection="1">
      <alignment horizontal="center" vertical="center"/>
      <protection locked="0"/>
    </xf>
    <xf numFmtId="0" fontId="16" fillId="0" borderId="2" xfId="0" applyFont="1" applyBorder="1" applyAlignment="1" applyProtection="1">
      <alignment horizontal="center" vertical="center" wrapText="1"/>
      <protection locked="0"/>
    </xf>
    <xf numFmtId="165" fontId="41" fillId="8" borderId="38" xfId="1" applyFont="1" applyFill="1" applyBorder="1" applyAlignment="1" applyProtection="1">
      <alignment vertical="center"/>
    </xf>
    <xf numFmtId="170" fontId="26" fillId="0" borderId="38" xfId="0" applyNumberFormat="1" applyFont="1" applyBorder="1" applyAlignment="1" applyProtection="1">
      <alignment horizontal="center" vertical="center" wrapText="1"/>
      <protection locked="0"/>
    </xf>
    <xf numFmtId="0" fontId="80" fillId="0" borderId="0" xfId="0" applyFont="1"/>
    <xf numFmtId="1" fontId="78" fillId="0" borderId="2" xfId="0" applyNumberFormat="1" applyFont="1" applyBorder="1" applyAlignment="1" applyProtection="1">
      <alignment horizontal="left"/>
      <protection locked="0"/>
    </xf>
    <xf numFmtId="165" fontId="78" fillId="0" borderId="18" xfId="1" applyFont="1" applyBorder="1" applyAlignment="1" applyProtection="1"/>
    <xf numFmtId="165" fontId="78" fillId="0" borderId="19" xfId="1" applyFont="1" applyBorder="1" applyAlignment="1" applyProtection="1"/>
    <xf numFmtId="165" fontId="78" fillId="0" borderId="18" xfId="2" applyNumberFormat="1" applyFont="1" applyBorder="1" applyProtection="1">
      <protection locked="0"/>
    </xf>
    <xf numFmtId="165" fontId="78" fillId="0" borderId="21" xfId="2" applyNumberFormat="1" applyFont="1" applyBorder="1" applyAlignment="1" applyProtection="1">
      <protection locked="0"/>
    </xf>
    <xf numFmtId="165" fontId="78" fillId="0" borderId="5" xfId="1" applyFont="1" applyBorder="1" applyAlignment="1" applyProtection="1">
      <protection locked="0"/>
    </xf>
    <xf numFmtId="165" fontId="78" fillId="0" borderId="2" xfId="1" applyFont="1" applyBorder="1" applyAlignment="1" applyProtection="1">
      <protection locked="0"/>
    </xf>
    <xf numFmtId="165" fontId="78" fillId="0" borderId="17" xfId="1" applyFont="1" applyBorder="1" applyAlignment="1" applyProtection="1">
      <protection locked="0"/>
    </xf>
    <xf numFmtId="165" fontId="78" fillId="0" borderId="21" xfId="1" applyFont="1" applyBorder="1" applyAlignment="1" applyProtection="1">
      <protection locked="0"/>
    </xf>
    <xf numFmtId="165" fontId="78" fillId="0" borderId="25" xfId="2" applyNumberFormat="1" applyFont="1" applyBorder="1" applyAlignment="1" applyProtection="1">
      <protection locked="0"/>
    </xf>
    <xf numFmtId="165" fontId="78" fillId="0" borderId="20" xfId="2" applyNumberFormat="1" applyFont="1" applyBorder="1" applyAlignment="1" applyProtection="1">
      <protection locked="0"/>
    </xf>
    <xf numFmtId="165" fontId="78" fillId="0" borderId="1" xfId="1" applyFont="1" applyBorder="1" applyAlignment="1" applyProtection="1">
      <protection locked="0"/>
    </xf>
    <xf numFmtId="0" fontId="16" fillId="0" borderId="3"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165" fontId="20" fillId="8" borderId="38" xfId="1" applyFont="1" applyFill="1" applyBorder="1" applyAlignment="1" applyProtection="1">
      <alignment vertical="center"/>
    </xf>
    <xf numFmtId="165" fontId="20" fillId="8" borderId="38" xfId="1" applyFont="1" applyFill="1" applyBorder="1" applyAlignment="1" applyProtection="1">
      <alignment horizontal="center" vertical="center"/>
    </xf>
    <xf numFmtId="165" fontId="20" fillId="3" borderId="38" xfId="1" applyFont="1" applyFill="1" applyBorder="1" applyAlignment="1" applyProtection="1">
      <alignment horizontal="center" vertical="center"/>
    </xf>
    <xf numFmtId="170" fontId="16" fillId="0" borderId="0" xfId="0" applyNumberFormat="1" applyFont="1" applyAlignment="1" applyProtection="1">
      <alignment horizontal="center" wrapText="1"/>
      <protection locked="0"/>
    </xf>
    <xf numFmtId="0" fontId="28" fillId="0" borderId="0" xfId="0" applyFont="1"/>
    <xf numFmtId="0" fontId="0" fillId="0" borderId="13" xfId="0" applyBorder="1"/>
    <xf numFmtId="0" fontId="0" fillId="0" borderId="7" xfId="0" applyBorder="1"/>
    <xf numFmtId="0" fontId="0" fillId="0" borderId="8" xfId="0" applyBorder="1"/>
    <xf numFmtId="0" fontId="0" fillId="0" borderId="9" xfId="0" applyBorder="1"/>
    <xf numFmtId="170" fontId="43" fillId="0" borderId="0" xfId="0" applyNumberFormat="1" applyFont="1" applyAlignment="1" applyProtection="1">
      <alignment horizontal="center" vertical="center"/>
      <protection locked="0"/>
    </xf>
    <xf numFmtId="170" fontId="26" fillId="0" borderId="0" xfId="3" applyNumberFormat="1" applyFont="1" applyFill="1" applyBorder="1" applyAlignment="1" applyProtection="1">
      <alignment horizontal="center" vertical="center" wrapText="1"/>
      <protection locked="0"/>
    </xf>
    <xf numFmtId="170" fontId="26" fillId="0" borderId="14" xfId="3" applyNumberFormat="1" applyFont="1" applyFill="1" applyBorder="1" applyAlignment="1" applyProtection="1">
      <alignment horizontal="center" vertical="center" wrapText="1"/>
      <protection locked="0"/>
    </xf>
    <xf numFmtId="0" fontId="44" fillId="0" borderId="0" xfId="0" applyFont="1"/>
    <xf numFmtId="165" fontId="26" fillId="0" borderId="0" xfId="1" applyFont="1" applyFill="1" applyBorder="1" applyAlignment="1" applyProtection="1">
      <protection locked="0"/>
    </xf>
    <xf numFmtId="1" fontId="24" fillId="0" borderId="4" xfId="0" applyNumberFormat="1" applyFont="1" applyBorder="1" applyAlignment="1" applyProtection="1">
      <alignment horizontal="left"/>
      <protection locked="0"/>
    </xf>
    <xf numFmtId="1" fontId="77" fillId="0" borderId="1" xfId="0" applyNumberFormat="1" applyFont="1" applyBorder="1" applyAlignment="1" applyProtection="1">
      <alignment horizontal="left"/>
      <protection locked="0"/>
    </xf>
    <xf numFmtId="165" fontId="24" fillId="0" borderId="18" xfId="1" applyFont="1" applyBorder="1" applyAlignment="1" applyProtection="1"/>
    <xf numFmtId="165" fontId="77" fillId="0" borderId="19" xfId="1" applyFont="1" applyBorder="1" applyAlignment="1" applyProtection="1"/>
    <xf numFmtId="165" fontId="24" fillId="0" borderId="25" xfId="2" applyNumberFormat="1" applyFont="1" applyBorder="1" applyAlignment="1" applyProtection="1">
      <protection locked="0"/>
    </xf>
    <xf numFmtId="165" fontId="24" fillId="0" borderId="20" xfId="2" applyNumberFormat="1" applyFont="1" applyBorder="1" applyAlignment="1" applyProtection="1">
      <protection locked="0"/>
    </xf>
    <xf numFmtId="165" fontId="24" fillId="0" borderId="4" xfId="1" applyFont="1" applyBorder="1" applyAlignment="1" applyProtection="1">
      <protection locked="0"/>
    </xf>
    <xf numFmtId="165" fontId="24" fillId="0" borderId="1" xfId="1" applyFont="1" applyBorder="1" applyAlignment="1" applyProtection="1">
      <protection locked="0"/>
    </xf>
    <xf numFmtId="165" fontId="24" fillId="0" borderId="16" xfId="1" applyFont="1" applyBorder="1" applyAlignment="1" applyProtection="1">
      <protection locked="0"/>
    </xf>
    <xf numFmtId="165" fontId="77" fillId="0" borderId="20" xfId="1" applyFont="1" applyBorder="1" applyAlignment="1" applyProtection="1">
      <protection locked="0"/>
    </xf>
    <xf numFmtId="1" fontId="26" fillId="0" borderId="0" xfId="0" applyNumberFormat="1" applyFont="1" applyAlignment="1" applyProtection="1">
      <alignment horizontal="left"/>
      <protection locked="0"/>
    </xf>
    <xf numFmtId="1" fontId="40" fillId="0" borderId="0" xfId="0" applyNumberFormat="1" applyFont="1" applyAlignment="1" applyProtection="1">
      <alignment horizontal="center"/>
      <protection locked="0"/>
    </xf>
    <xf numFmtId="170" fontId="26" fillId="0" borderId="0" xfId="1" applyNumberFormat="1" applyFont="1" applyBorder="1" applyAlignment="1" applyProtection="1">
      <alignment vertical="center" wrapText="1"/>
      <protection locked="0"/>
    </xf>
    <xf numFmtId="165" fontId="26" fillId="0" borderId="0" xfId="1" applyFont="1" applyBorder="1" applyAlignment="1" applyProtection="1"/>
    <xf numFmtId="165" fontId="26" fillId="0" borderId="0" xfId="2" applyNumberFormat="1" applyFont="1" applyBorder="1" applyAlignment="1" applyProtection="1">
      <protection locked="0"/>
    </xf>
    <xf numFmtId="165" fontId="26" fillId="0" borderId="0" xfId="1" applyFont="1" applyBorder="1" applyAlignment="1" applyProtection="1">
      <protection locked="0"/>
    </xf>
    <xf numFmtId="165" fontId="78" fillId="0" borderId="0" xfId="1" applyFont="1" applyBorder="1" applyAlignment="1" applyProtection="1">
      <protection locked="0"/>
    </xf>
    <xf numFmtId="1" fontId="79" fillId="0" borderId="37" xfId="0" applyNumberFormat="1" applyFont="1" applyBorder="1" applyAlignment="1" applyProtection="1">
      <alignment horizontal="center"/>
      <protection locked="0"/>
    </xf>
    <xf numFmtId="165" fontId="77" fillId="0" borderId="18" xfId="1" applyFont="1" applyBorder="1" applyAlignment="1" applyProtection="1"/>
    <xf numFmtId="165" fontId="77" fillId="0" borderId="25" xfId="2" applyNumberFormat="1" applyFont="1" applyBorder="1" applyAlignment="1" applyProtection="1">
      <protection locked="0"/>
    </xf>
    <xf numFmtId="165" fontId="77" fillId="0" borderId="20" xfId="2" applyNumberFormat="1" applyFont="1" applyBorder="1" applyAlignment="1" applyProtection="1">
      <protection locked="0"/>
    </xf>
    <xf numFmtId="165" fontId="77" fillId="0" borderId="4" xfId="1" applyFont="1" applyBorder="1" applyAlignment="1" applyProtection="1">
      <protection locked="0"/>
    </xf>
    <xf numFmtId="165" fontId="77" fillId="0" borderId="1" xfId="1" applyFont="1" applyBorder="1" applyAlignment="1" applyProtection="1">
      <protection locked="0"/>
    </xf>
    <xf numFmtId="165" fontId="77" fillId="0" borderId="16" xfId="1" applyFont="1" applyBorder="1" applyAlignment="1" applyProtection="1">
      <protection locked="0"/>
    </xf>
    <xf numFmtId="1" fontId="24" fillId="0" borderId="5" xfId="0" applyNumberFormat="1" applyFont="1" applyBorder="1" applyAlignment="1" applyProtection="1">
      <alignment horizontal="left"/>
      <protection locked="0"/>
    </xf>
    <xf numFmtId="1" fontId="77" fillId="0" borderId="2" xfId="0" applyNumberFormat="1" applyFont="1" applyBorder="1" applyAlignment="1" applyProtection="1">
      <alignment horizontal="left"/>
      <protection locked="0"/>
    </xf>
    <xf numFmtId="165" fontId="77" fillId="0" borderId="18" xfId="2" applyNumberFormat="1" applyFont="1" applyBorder="1" applyProtection="1">
      <protection locked="0"/>
    </xf>
    <xf numFmtId="165" fontId="77" fillId="0" borderId="21" xfId="2" applyNumberFormat="1" applyFont="1" applyBorder="1" applyAlignment="1" applyProtection="1">
      <protection locked="0"/>
    </xf>
    <xf numFmtId="165" fontId="77" fillId="0" borderId="5" xfId="1" applyFont="1" applyBorder="1" applyAlignment="1" applyProtection="1">
      <protection locked="0"/>
    </xf>
    <xf numFmtId="165" fontId="77" fillId="0" borderId="2" xfId="1" applyFont="1" applyBorder="1" applyAlignment="1" applyProtection="1">
      <protection locked="0"/>
    </xf>
    <xf numFmtId="165" fontId="77" fillId="0" borderId="2" xfId="1" quotePrefix="1" applyFont="1" applyBorder="1" applyAlignment="1" applyProtection="1">
      <protection locked="0"/>
    </xf>
    <xf numFmtId="165" fontId="77" fillId="0" borderId="17" xfId="1" applyFont="1" applyBorder="1" applyAlignment="1" applyProtection="1">
      <protection locked="0"/>
    </xf>
    <xf numFmtId="165" fontId="77" fillId="0" borderId="21" xfId="1" applyFont="1" applyBorder="1" applyAlignment="1" applyProtection="1">
      <protection locked="0"/>
    </xf>
    <xf numFmtId="0" fontId="46" fillId="0" borderId="0" xfId="0" applyFont="1" applyAlignment="1">
      <alignment horizontal="center"/>
    </xf>
    <xf numFmtId="0" fontId="31" fillId="0" borderId="0" xfId="0" applyFont="1" applyAlignment="1">
      <alignment wrapText="1"/>
    </xf>
    <xf numFmtId="170" fontId="43" fillId="0" borderId="45" xfId="0" applyNumberFormat="1" applyFont="1" applyBorder="1" applyAlignment="1" applyProtection="1">
      <alignment horizontal="center" vertical="center"/>
      <protection locked="0"/>
    </xf>
    <xf numFmtId="170" fontId="43" fillId="0" borderId="39" xfId="0" applyNumberFormat="1" applyFont="1" applyBorder="1" applyAlignment="1" applyProtection="1">
      <alignment horizontal="center" vertical="center"/>
      <protection locked="0"/>
    </xf>
    <xf numFmtId="1" fontId="24" fillId="0" borderId="1" xfId="0" applyNumberFormat="1" applyFont="1" applyBorder="1" applyAlignment="1" applyProtection="1">
      <alignment horizontal="left"/>
      <protection locked="0"/>
    </xf>
    <xf numFmtId="165" fontId="81" fillId="0" borderId="19" xfId="1" applyFont="1" applyBorder="1" applyAlignment="1" applyProtection="1"/>
    <xf numFmtId="165" fontId="81" fillId="0" borderId="4" xfId="1" applyFont="1" applyBorder="1" applyAlignment="1" applyProtection="1">
      <protection locked="0"/>
    </xf>
    <xf numFmtId="165" fontId="81" fillId="0" borderId="1" xfId="1" applyFont="1" applyBorder="1" applyAlignment="1" applyProtection="1">
      <protection locked="0"/>
    </xf>
    <xf numFmtId="165" fontId="81" fillId="0" borderId="2" xfId="1" applyFont="1" applyBorder="1" applyAlignment="1" applyProtection="1">
      <protection locked="0"/>
    </xf>
    <xf numFmtId="1" fontId="24" fillId="0" borderId="2" xfId="0" applyNumberFormat="1" applyFont="1" applyBorder="1" applyAlignment="1" applyProtection="1">
      <alignment horizontal="left"/>
      <protection locked="0"/>
    </xf>
    <xf numFmtId="165" fontId="24" fillId="0" borderId="19" xfId="1" applyFont="1" applyBorder="1" applyAlignment="1" applyProtection="1"/>
    <xf numFmtId="165" fontId="24" fillId="0" borderId="5" xfId="1" applyFont="1" applyBorder="1" applyAlignment="1" applyProtection="1">
      <alignment horizontal="center"/>
      <protection locked="0"/>
    </xf>
    <xf numFmtId="165" fontId="24" fillId="0" borderId="21" xfId="2" applyNumberFormat="1" applyFont="1" applyBorder="1" applyAlignment="1" applyProtection="1">
      <protection locked="0"/>
    </xf>
    <xf numFmtId="165" fontId="81" fillId="0" borderId="5" xfId="1" applyFont="1" applyBorder="1" applyAlignment="1" applyProtection="1">
      <alignment horizontal="center"/>
      <protection locked="0"/>
    </xf>
    <xf numFmtId="165" fontId="81" fillId="0" borderId="28" xfId="1" applyFont="1" applyBorder="1" applyAlignment="1" applyProtection="1">
      <alignment horizontal="center"/>
      <protection locked="0"/>
    </xf>
    <xf numFmtId="0" fontId="1" fillId="0" borderId="13" xfId="0" applyFont="1" applyBorder="1"/>
    <xf numFmtId="0" fontId="0" fillId="0" borderId="15" xfId="0" applyBorder="1"/>
    <xf numFmtId="0" fontId="82" fillId="0" borderId="0" xfId="0" applyFont="1" applyAlignment="1">
      <alignment horizontal="center"/>
    </xf>
    <xf numFmtId="0" fontId="83" fillId="0" borderId="0" xfId="0" applyFont="1"/>
    <xf numFmtId="0" fontId="31" fillId="0" borderId="0" xfId="0" quotePrefix="1" applyFont="1" applyAlignment="1">
      <alignment horizontal="right"/>
    </xf>
    <xf numFmtId="0" fontId="37" fillId="0" borderId="0" xfId="0" applyFont="1" applyAlignment="1">
      <alignment horizontal="center"/>
    </xf>
    <xf numFmtId="0" fontId="31" fillId="0" borderId="0" xfId="0" quotePrefix="1" applyFont="1" applyAlignment="1">
      <alignment horizontal="left"/>
    </xf>
    <xf numFmtId="0" fontId="84" fillId="0" borderId="0" xfId="0" applyFont="1" applyAlignment="1">
      <alignment horizontal="center"/>
    </xf>
    <xf numFmtId="0" fontId="83" fillId="0" borderId="0" xfId="0" quotePrefix="1" applyFont="1" applyAlignment="1">
      <alignment horizontal="right"/>
    </xf>
    <xf numFmtId="0" fontId="0" fillId="0" borderId="41" xfId="0" applyBorder="1"/>
    <xf numFmtId="0" fontId="3" fillId="0" borderId="0" xfId="0" quotePrefix="1" applyFont="1"/>
    <xf numFmtId="0" fontId="31" fillId="0" borderId="0" xfId="0" applyFont="1" applyAlignment="1">
      <alignment horizontal="right"/>
    </xf>
    <xf numFmtId="0" fontId="47" fillId="0" borderId="0" xfId="0" applyFont="1"/>
    <xf numFmtId="0" fontId="31" fillId="22" borderId="0" xfId="0" applyFont="1" applyFill="1"/>
    <xf numFmtId="0" fontId="31" fillId="0" borderId="15" xfId="0" applyFont="1" applyBorder="1"/>
    <xf numFmtId="0" fontId="31" fillId="0" borderId="8" xfId="0" applyFont="1" applyBorder="1"/>
    <xf numFmtId="0" fontId="31" fillId="0" borderId="41" xfId="0" applyFont="1" applyBorder="1"/>
    <xf numFmtId="0" fontId="31" fillId="0" borderId="14" xfId="0" applyFont="1" applyBorder="1"/>
    <xf numFmtId="0" fontId="31" fillId="0" borderId="9" xfId="0" applyFont="1" applyBorder="1"/>
    <xf numFmtId="170" fontId="19" fillId="0" borderId="0" xfId="0" applyNumberFormat="1" applyFont="1" applyAlignment="1" applyProtection="1">
      <alignment vertical="center" wrapText="1"/>
      <protection locked="0"/>
    </xf>
    <xf numFmtId="0" fontId="85" fillId="0" borderId="0" xfId="0" applyFont="1"/>
    <xf numFmtId="0" fontId="7" fillId="0" borderId="0" xfId="0" applyFont="1"/>
    <xf numFmtId="0" fontId="0" fillId="0" borderId="0" xfId="0" applyAlignment="1">
      <alignment horizontal="center"/>
    </xf>
    <xf numFmtId="0" fontId="35" fillId="0" borderId="0" xfId="0" applyFont="1"/>
    <xf numFmtId="0" fontId="42" fillId="0" borderId="0" xfId="0" applyFont="1"/>
    <xf numFmtId="170" fontId="24" fillId="0" borderId="0" xfId="0" applyNumberFormat="1" applyFont="1" applyAlignment="1" applyProtection="1">
      <alignment horizontal="center" vertical="center"/>
      <protection locked="0"/>
    </xf>
    <xf numFmtId="0" fontId="28" fillId="0" borderId="0" xfId="0" applyFont="1" applyAlignment="1">
      <alignment horizontal="left" wrapText="1"/>
    </xf>
    <xf numFmtId="0" fontId="1" fillId="0" borderId="0" xfId="0" applyFont="1" applyAlignment="1">
      <alignment vertical="center"/>
    </xf>
    <xf numFmtId="0" fontId="0" fillId="0" borderId="0" xfId="0" applyAlignment="1">
      <alignment vertical="center"/>
    </xf>
    <xf numFmtId="0" fontId="9" fillId="0" borderId="0" xfId="0" quotePrefix="1" applyFont="1" applyAlignment="1">
      <alignment vertical="top"/>
    </xf>
    <xf numFmtId="0" fontId="9" fillId="0" borderId="0" xfId="0" applyFont="1" applyAlignment="1">
      <alignment wrapText="1"/>
    </xf>
    <xf numFmtId="0" fontId="38" fillId="0" borderId="0" xfId="0" applyFont="1"/>
    <xf numFmtId="0" fontId="4" fillId="0" borderId="0" xfId="0" applyFont="1" applyAlignment="1" applyProtection="1">
      <alignment horizontal="center"/>
      <protection locked="0"/>
    </xf>
    <xf numFmtId="0" fontId="7" fillId="0" borderId="0" xfId="0" applyFont="1" applyAlignment="1">
      <alignment vertical="center"/>
    </xf>
    <xf numFmtId="1" fontId="26" fillId="0" borderId="5" xfId="0" applyNumberFormat="1" applyFont="1" applyBorder="1" applyAlignment="1" applyProtection="1">
      <alignment horizontal="center" vertical="center"/>
      <protection locked="0"/>
    </xf>
    <xf numFmtId="0" fontId="1" fillId="0" borderId="15" xfId="0" applyFont="1" applyBorder="1"/>
    <xf numFmtId="0" fontId="31" fillId="0" borderId="0" xfId="0" quotePrefix="1" applyFont="1"/>
    <xf numFmtId="0" fontId="86" fillId="0" borderId="0" xfId="0" quotePrefix="1" applyFont="1" applyAlignment="1">
      <alignment horizontal="left"/>
    </xf>
    <xf numFmtId="0" fontId="36" fillId="0" borderId="0" xfId="0" applyFont="1"/>
    <xf numFmtId="0" fontId="37" fillId="0" borderId="0" xfId="0" applyFont="1" applyAlignment="1">
      <alignment horizontal="right"/>
    </xf>
    <xf numFmtId="0" fontId="86" fillId="0" borderId="0" xfId="0" applyFont="1"/>
    <xf numFmtId="0" fontId="80" fillId="0" borderId="0" xfId="0" applyFont="1" applyAlignment="1">
      <alignment horizontal="center"/>
    </xf>
    <xf numFmtId="0" fontId="31" fillId="17" borderId="36" xfId="0" applyFont="1" applyFill="1" applyBorder="1" applyAlignment="1">
      <alignment horizontal="center"/>
    </xf>
    <xf numFmtId="0" fontId="47" fillId="17" borderId="46" xfId="0" applyFont="1" applyFill="1" applyBorder="1"/>
    <xf numFmtId="0" fontId="47" fillId="17" borderId="47" xfId="0" applyFont="1" applyFill="1" applyBorder="1"/>
    <xf numFmtId="0" fontId="31" fillId="17" borderId="48" xfId="0" applyFont="1" applyFill="1" applyBorder="1"/>
    <xf numFmtId="0" fontId="47" fillId="17" borderId="0" xfId="0" applyFont="1" applyFill="1"/>
    <xf numFmtId="0" fontId="47" fillId="17" borderId="49" xfId="0" applyFont="1" applyFill="1" applyBorder="1"/>
    <xf numFmtId="0" fontId="31" fillId="17" borderId="50" xfId="0" applyFont="1" applyFill="1" applyBorder="1"/>
    <xf numFmtId="0" fontId="47" fillId="17" borderId="51" xfId="0" applyFont="1" applyFill="1" applyBorder="1"/>
    <xf numFmtId="0" fontId="47" fillId="17" borderId="52" xfId="0" applyFont="1" applyFill="1" applyBorder="1"/>
    <xf numFmtId="0" fontId="47" fillId="17" borderId="48" xfId="0" applyFont="1" applyFill="1" applyBorder="1"/>
    <xf numFmtId="0" fontId="47" fillId="17" borderId="50" xfId="0" applyFont="1" applyFill="1" applyBorder="1"/>
    <xf numFmtId="0" fontId="31" fillId="0" borderId="12" xfId="0" applyFont="1" applyBorder="1"/>
    <xf numFmtId="0" fontId="31" fillId="0" borderId="13" xfId="0" applyFont="1" applyBorder="1"/>
    <xf numFmtId="0" fontId="31" fillId="0" borderId="7" xfId="0" applyFont="1" applyBorder="1"/>
    <xf numFmtId="0" fontId="87" fillId="0" borderId="0" xfId="0" applyFont="1"/>
    <xf numFmtId="0" fontId="31" fillId="22" borderId="15" xfId="0" applyFont="1" applyFill="1" applyBorder="1"/>
    <xf numFmtId="170" fontId="20" fillId="0" borderId="14" xfId="1" applyNumberFormat="1" applyFont="1" applyFill="1" applyBorder="1" applyAlignment="1" applyProtection="1">
      <alignment horizontal="left" vertical="center"/>
      <protection locked="0"/>
    </xf>
    <xf numFmtId="0" fontId="3" fillId="16" borderId="0" xfId="0" applyFont="1" applyFill="1"/>
    <xf numFmtId="0" fontId="49" fillId="0" borderId="0" xfId="0" applyFont="1"/>
    <xf numFmtId="0" fontId="1" fillId="0" borderId="14" xfId="0" applyFont="1" applyBorder="1"/>
    <xf numFmtId="0" fontId="88" fillId="0" borderId="2" xfId="0" applyFont="1" applyBorder="1" applyAlignment="1" applyProtection="1">
      <alignment horizontal="center" vertical="center" wrapText="1"/>
      <protection locked="0"/>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9" fillId="0" borderId="0" xfId="0" applyFont="1" applyAlignment="1">
      <alignment horizontal="left" wrapText="1"/>
    </xf>
    <xf numFmtId="0" fontId="28" fillId="0" borderId="0" xfId="0" quotePrefix="1" applyFont="1"/>
    <xf numFmtId="0" fontId="32" fillId="0" borderId="0" xfId="0" applyFont="1" applyAlignment="1">
      <alignment wrapText="1"/>
    </xf>
    <xf numFmtId="0" fontId="31" fillId="16" borderId="0" xfId="0" applyFont="1" applyFill="1"/>
    <xf numFmtId="0" fontId="31" fillId="0" borderId="0" xfId="0" quotePrefix="1" applyFont="1" applyAlignment="1">
      <alignment horizontal="center"/>
    </xf>
    <xf numFmtId="0" fontId="35" fillId="0" borderId="0" xfId="3" applyFont="1" applyFill="1" applyBorder="1" applyAlignment="1" applyProtection="1"/>
    <xf numFmtId="0" fontId="89" fillId="0" borderId="0" xfId="0" applyFont="1"/>
    <xf numFmtId="0" fontId="90" fillId="0" borderId="0" xfId="0" applyFont="1"/>
    <xf numFmtId="166" fontId="15" fillId="9" borderId="53" xfId="0" applyNumberFormat="1" applyFont="1" applyFill="1" applyBorder="1" applyAlignment="1" applyProtection="1">
      <alignment horizontal="center" vertical="center"/>
      <protection locked="0"/>
    </xf>
    <xf numFmtId="0" fontId="15" fillId="9" borderId="54" xfId="0" applyFont="1" applyFill="1" applyBorder="1" applyAlignment="1" applyProtection="1">
      <alignment horizontal="center" vertical="center"/>
      <protection locked="0"/>
    </xf>
    <xf numFmtId="166" fontId="15" fillId="9" borderId="55" xfId="0" applyNumberFormat="1" applyFont="1" applyFill="1" applyBorder="1" applyAlignment="1" applyProtection="1">
      <alignment horizontal="center" vertical="center"/>
      <protection locked="0"/>
    </xf>
    <xf numFmtId="0" fontId="44" fillId="10" borderId="56" xfId="0" applyFont="1" applyFill="1" applyBorder="1" applyAlignment="1" applyProtection="1">
      <alignment horizontal="right" vertical="center"/>
      <protection locked="0"/>
    </xf>
    <xf numFmtId="1" fontId="15" fillId="10" borderId="38" xfId="2" applyNumberFormat="1" applyFont="1" applyFill="1" applyBorder="1" applyAlignment="1" applyProtection="1">
      <alignment horizontal="center" vertical="center"/>
    </xf>
    <xf numFmtId="0" fontId="8" fillId="0" borderId="0" xfId="0" applyFont="1" applyAlignment="1" applyProtection="1">
      <alignment horizontal="center" vertical="center"/>
      <protection locked="0"/>
    </xf>
    <xf numFmtId="0" fontId="8" fillId="0" borderId="8" xfId="0" applyFont="1" applyBorder="1" applyAlignment="1" applyProtection="1">
      <alignment horizontal="right" vertical="center"/>
      <protection locked="0"/>
    </xf>
    <xf numFmtId="0" fontId="56" fillId="7" borderId="57"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wrapText="1"/>
      <protection locked="0"/>
    </xf>
    <xf numFmtId="0" fontId="57" fillId="3" borderId="56" xfId="0" applyFont="1" applyFill="1" applyBorder="1" applyAlignment="1" applyProtection="1">
      <alignment horizontal="right" vertical="center"/>
      <protection locked="0"/>
    </xf>
    <xf numFmtId="43" fontId="58" fillId="3" borderId="38" xfId="1" applyNumberFormat="1" applyFont="1" applyFill="1" applyBorder="1" applyAlignment="1" applyProtection="1">
      <alignment horizontal="right" vertical="center"/>
    </xf>
    <xf numFmtId="0" fontId="12" fillId="0" borderId="0" xfId="0" applyFont="1" applyAlignment="1" applyProtection="1">
      <alignment horizontal="left" vertical="center"/>
      <protection locked="0"/>
    </xf>
    <xf numFmtId="0" fontId="12" fillId="0" borderId="25" xfId="0" applyFont="1" applyBorder="1" applyAlignment="1" applyProtection="1">
      <alignment horizontal="right" vertical="center"/>
      <protection locked="0"/>
    </xf>
    <xf numFmtId="0" fontId="12" fillId="0" borderId="1" xfId="1" applyNumberFormat="1" applyFont="1" applyBorder="1" applyAlignment="1" applyProtection="1">
      <alignment horizontal="center" vertical="center"/>
      <protection locked="0"/>
    </xf>
    <xf numFmtId="0" fontId="12" fillId="0" borderId="1" xfId="1" applyNumberFormat="1" applyFont="1" applyBorder="1" applyAlignment="1" applyProtection="1">
      <alignment horizontal="center" vertical="center" wrapText="1"/>
      <protection locked="0"/>
    </xf>
    <xf numFmtId="0" fontId="4" fillId="0" borderId="59" xfId="0" applyFont="1" applyBorder="1" applyAlignment="1" applyProtection="1">
      <alignment horizontal="right" vertical="center"/>
      <protection locked="0"/>
    </xf>
    <xf numFmtId="167" fontId="12" fillId="0" borderId="13" xfId="2" applyFont="1" applyFill="1" applyBorder="1" applyAlignment="1" applyProtection="1">
      <alignment horizontal="left" vertical="center"/>
      <protection locked="0"/>
    </xf>
    <xf numFmtId="0" fontId="8" fillId="0" borderId="0" xfId="0" applyFont="1" applyAlignment="1" applyProtection="1">
      <alignment horizontal="right" vertical="center"/>
      <protection locked="0"/>
    </xf>
    <xf numFmtId="0" fontId="12" fillId="0" borderId="26" xfId="0" applyFont="1" applyBorder="1" applyAlignment="1" applyProtection="1">
      <alignment horizontal="right" vertical="center"/>
      <protection locked="0"/>
    </xf>
    <xf numFmtId="0" fontId="12" fillId="0" borderId="3" xfId="1" applyNumberFormat="1" applyFont="1" applyBorder="1" applyAlignment="1" applyProtection="1">
      <alignment horizontal="center" vertical="center" wrapText="1"/>
      <protection locked="0"/>
    </xf>
    <xf numFmtId="0" fontId="59" fillId="0" borderId="10" xfId="0" applyFont="1" applyBorder="1" applyAlignment="1" applyProtection="1">
      <alignment horizontal="right" vertical="center"/>
      <protection locked="0"/>
    </xf>
    <xf numFmtId="0" fontId="59" fillId="0" borderId="57" xfId="1" applyNumberFormat="1" applyFont="1" applyBorder="1" applyAlignment="1" applyProtection="1">
      <alignment horizontal="center" vertical="center"/>
      <protection locked="0"/>
    </xf>
    <xf numFmtId="0" fontId="59" fillId="0" borderId="58" xfId="1" applyNumberFormat="1"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165" fontId="12" fillId="0" borderId="16" xfId="1" applyFont="1" applyBorder="1" applyAlignment="1" applyProtection="1">
      <alignment horizontal="right" vertical="center"/>
      <protection locked="0"/>
    </xf>
    <xf numFmtId="165" fontId="12" fillId="0" borderId="60" xfId="1" applyFont="1" applyBorder="1" applyAlignment="1" applyProtection="1">
      <alignment horizontal="right" vertical="center"/>
    </xf>
    <xf numFmtId="0" fontId="15" fillId="0" borderId="13" xfId="0" applyFont="1" applyBorder="1" applyAlignment="1" applyProtection="1">
      <alignment horizontal="right" vertical="center"/>
      <protection locked="0"/>
    </xf>
    <xf numFmtId="10" fontId="15" fillId="0" borderId="61" xfId="5" applyNumberFormat="1" applyFont="1" applyFill="1" applyBorder="1" applyAlignment="1" applyProtection="1">
      <alignment horizontal="center" vertical="center"/>
      <protection locked="0"/>
    </xf>
    <xf numFmtId="165" fontId="12" fillId="0" borderId="24" xfId="1" applyFont="1" applyBorder="1" applyAlignment="1" applyProtection="1">
      <alignment horizontal="right" vertical="center"/>
      <protection locked="0"/>
    </xf>
    <xf numFmtId="165" fontId="12" fillId="0" borderId="62" xfId="1" applyFont="1" applyBorder="1" applyAlignment="1" applyProtection="1">
      <alignment horizontal="right" vertical="center"/>
    </xf>
    <xf numFmtId="165" fontId="56" fillId="8" borderId="56" xfId="1" applyFont="1" applyFill="1" applyBorder="1" applyAlignment="1" applyProtection="1">
      <alignment horizontal="right" vertical="center" wrapText="1"/>
      <protection locked="0"/>
    </xf>
    <xf numFmtId="165" fontId="56" fillId="8" borderId="38" xfId="1" applyFont="1" applyFill="1" applyBorder="1" applyAlignment="1" applyProtection="1">
      <alignment horizontal="right" vertical="center"/>
    </xf>
    <xf numFmtId="166" fontId="56" fillId="0" borderId="59" xfId="0" applyNumberFormat="1" applyFont="1" applyBorder="1" applyAlignment="1" applyProtection="1">
      <alignment horizontal="right" vertical="center" wrapText="1"/>
      <protection locked="0"/>
    </xf>
    <xf numFmtId="167" fontId="4" fillId="0" borderId="7" xfId="2" applyFont="1" applyFill="1" applyBorder="1" applyAlignment="1" applyProtection="1">
      <alignment horizontal="center" vertical="center" wrapText="1"/>
      <protection locked="0"/>
    </xf>
    <xf numFmtId="165" fontId="60" fillId="0" borderId="63" xfId="1" applyFont="1" applyBorder="1" applyAlignment="1" applyProtection="1">
      <alignment horizontal="right" vertical="center"/>
    </xf>
    <xf numFmtId="49" fontId="12" fillId="0" borderId="16" xfId="0" applyNumberFormat="1" applyFont="1" applyBorder="1" applyAlignment="1" applyProtection="1">
      <alignment horizontal="right" vertical="center"/>
      <protection locked="0"/>
    </xf>
    <xf numFmtId="43" fontId="60" fillId="0" borderId="34" xfId="1" applyNumberFormat="1" applyFont="1" applyBorder="1" applyAlignment="1" applyProtection="1">
      <alignment horizontal="right" vertical="center"/>
    </xf>
    <xf numFmtId="49" fontId="12" fillId="0" borderId="17" xfId="0" applyNumberFormat="1" applyFont="1" applyBorder="1" applyAlignment="1" applyProtection="1">
      <alignment horizontal="right" vertical="center"/>
      <protection locked="0"/>
    </xf>
    <xf numFmtId="165" fontId="12" fillId="0" borderId="64" xfId="1" applyFont="1" applyBorder="1" applyAlignment="1" applyProtection="1">
      <alignment horizontal="right" vertical="center"/>
    </xf>
    <xf numFmtId="43" fontId="60" fillId="0" borderId="18" xfId="1" applyNumberFormat="1" applyFont="1" applyBorder="1" applyAlignment="1" applyProtection="1">
      <alignment horizontal="right" vertical="center"/>
    </xf>
    <xf numFmtId="166" fontId="12" fillId="0" borderId="17" xfId="0" applyNumberFormat="1" applyFont="1" applyBorder="1" applyAlignment="1" applyProtection="1">
      <alignment horizontal="right" vertical="center"/>
      <protection locked="0"/>
    </xf>
    <xf numFmtId="43" fontId="12" fillId="0" borderId="27" xfId="1" applyNumberFormat="1" applyFont="1" applyBorder="1" applyAlignment="1" applyProtection="1">
      <alignment horizontal="right" vertical="center"/>
    </xf>
    <xf numFmtId="167" fontId="4" fillId="7" borderId="64" xfId="2" applyFont="1" applyFill="1" applyBorder="1" applyAlignment="1" applyProtection="1">
      <alignment horizontal="center" vertical="center"/>
      <protection locked="0"/>
    </xf>
    <xf numFmtId="0" fontId="60" fillId="2" borderId="65" xfId="0" applyFont="1" applyFill="1" applyBorder="1" applyAlignment="1" applyProtection="1">
      <alignment vertical="center"/>
      <protection locked="0"/>
    </xf>
    <xf numFmtId="43" fontId="12" fillId="2" borderId="27" xfId="1" applyNumberFormat="1" applyFont="1" applyFill="1" applyBorder="1" applyAlignment="1" applyProtection="1">
      <alignment horizontal="right" vertical="center"/>
      <protection locked="0"/>
    </xf>
    <xf numFmtId="4" fontId="12" fillId="0" borderId="17" xfId="2" applyNumberFormat="1" applyFont="1" applyBorder="1" applyAlignment="1" applyProtection="1">
      <alignment horizontal="right" vertical="center"/>
      <protection locked="0"/>
    </xf>
    <xf numFmtId="49" fontId="12" fillId="0" borderId="17" xfId="1" applyNumberFormat="1" applyFont="1" applyBorder="1" applyAlignment="1" applyProtection="1">
      <alignment horizontal="right" vertical="center" wrapText="1"/>
      <protection locked="0"/>
    </xf>
    <xf numFmtId="43" fontId="56" fillId="8" borderId="57" xfId="1" applyNumberFormat="1" applyFont="1" applyFill="1" applyBorder="1" applyAlignment="1" applyProtection="1">
      <alignment horizontal="right" vertical="center"/>
    </xf>
    <xf numFmtId="167" fontId="9" fillId="0" borderId="0" xfId="0" applyNumberFormat="1" applyFont="1" applyAlignment="1" applyProtection="1">
      <alignment horizontal="center" vertical="center"/>
      <protection locked="0"/>
    </xf>
    <xf numFmtId="49" fontId="12" fillId="0" borderId="17" xfId="0" applyNumberFormat="1" applyFont="1" applyBorder="1" applyAlignment="1" applyProtection="1">
      <alignment horizontal="right" vertical="center" wrapText="1"/>
      <protection locked="0"/>
    </xf>
    <xf numFmtId="4" fontId="1" fillId="0" borderId="0" xfId="2" applyNumberFormat="1" applyFont="1" applyFill="1" applyBorder="1" applyAlignment="1" applyProtection="1">
      <alignment horizontal="right" vertical="center"/>
      <protection locked="0"/>
    </xf>
    <xf numFmtId="43" fontId="12" fillId="0" borderId="27" xfId="1" applyNumberFormat="1" applyFont="1" applyBorder="1" applyAlignment="1" applyProtection="1">
      <alignment horizontal="right" vertical="center"/>
      <protection locked="0"/>
    </xf>
    <xf numFmtId="166" fontId="56" fillId="0" borderId="0" xfId="0" applyNumberFormat="1" applyFont="1" applyAlignment="1" applyProtection="1">
      <alignment horizontal="center" vertical="center"/>
      <protection locked="0"/>
    </xf>
    <xf numFmtId="4" fontId="4" fillId="7" borderId="64" xfId="2" applyNumberFormat="1" applyFont="1" applyFill="1" applyBorder="1" applyAlignment="1" applyProtection="1">
      <alignment horizontal="center" vertical="center"/>
      <protection locked="0"/>
    </xf>
    <xf numFmtId="4" fontId="60" fillId="2" borderId="28" xfId="2" applyNumberFormat="1" applyFont="1" applyFill="1" applyBorder="1" applyAlignment="1" applyProtection="1">
      <alignment horizontal="center" vertical="center" wrapText="1"/>
      <protection locked="0"/>
    </xf>
    <xf numFmtId="49" fontId="12" fillId="0" borderId="24" xfId="0" applyNumberFormat="1" applyFont="1" applyBorder="1" applyAlignment="1" applyProtection="1">
      <alignment horizontal="right" vertical="center" wrapText="1"/>
      <protection locked="0"/>
    </xf>
    <xf numFmtId="0" fontId="44" fillId="0" borderId="0" xfId="0" applyFont="1" applyAlignment="1" applyProtection="1">
      <alignment horizontal="center" vertical="center"/>
      <protection locked="0"/>
    </xf>
    <xf numFmtId="49" fontId="56" fillId="8" borderId="56" xfId="0" applyNumberFormat="1" applyFont="1" applyFill="1" applyBorder="1" applyAlignment="1" applyProtection="1">
      <alignment horizontal="right" vertical="center" wrapText="1"/>
      <protection locked="0"/>
    </xf>
    <xf numFmtId="165" fontId="56" fillId="8" borderId="66" xfId="1" applyFont="1" applyFill="1" applyBorder="1" applyAlignment="1" applyProtection="1">
      <alignment horizontal="right" vertical="center"/>
    </xf>
    <xf numFmtId="0" fontId="4" fillId="0" borderId="0" xfId="0" applyFont="1" applyAlignment="1" applyProtection="1">
      <alignment horizontal="center" vertical="center" wrapText="1"/>
      <protection locked="0"/>
    </xf>
    <xf numFmtId="166" fontId="56" fillId="3" borderId="59" xfId="0" applyNumberFormat="1" applyFont="1" applyFill="1" applyBorder="1" applyAlignment="1" applyProtection="1">
      <alignment horizontal="right" vertical="center"/>
      <protection locked="0"/>
    </xf>
    <xf numFmtId="165" fontId="56" fillId="3" borderId="66" xfId="1" applyFont="1" applyFill="1" applyBorder="1" applyAlignment="1" applyProtection="1">
      <alignment horizontal="right" vertical="center"/>
    </xf>
    <xf numFmtId="49" fontId="56" fillId="3" borderId="19" xfId="0" applyNumberFormat="1" applyFont="1" applyFill="1" applyBorder="1" applyAlignment="1" applyProtection="1">
      <alignment horizontal="right" vertical="center" wrapText="1"/>
      <protection locked="0"/>
    </xf>
    <xf numFmtId="165" fontId="56" fillId="3" borderId="28" xfId="0" applyNumberFormat="1" applyFont="1" applyFill="1" applyBorder="1" applyAlignment="1">
      <alignment horizontal="right" vertical="center"/>
    </xf>
    <xf numFmtId="0" fontId="15" fillId="0" borderId="37" xfId="0" applyFont="1" applyBorder="1" applyAlignment="1" applyProtection="1">
      <alignment horizontal="right" vertical="center"/>
      <protection locked="0"/>
    </xf>
    <xf numFmtId="165" fontId="56" fillId="8" borderId="18" xfId="1" applyFont="1" applyFill="1" applyBorder="1" applyAlignment="1" applyProtection="1">
      <alignment horizontal="right" vertical="center"/>
    </xf>
    <xf numFmtId="0" fontId="12" fillId="0" borderId="0" xfId="0" applyFont="1" applyAlignment="1" applyProtection="1">
      <alignment horizontal="center"/>
      <protection locked="0"/>
    </xf>
    <xf numFmtId="0" fontId="1" fillId="0" borderId="0" xfId="0" applyFont="1" applyProtection="1">
      <protection locked="0"/>
    </xf>
    <xf numFmtId="0" fontId="12" fillId="0" borderId="36" xfId="0" applyFont="1" applyBorder="1" applyAlignment="1" applyProtection="1">
      <alignment horizontal="center"/>
      <protection locked="0"/>
    </xf>
    <xf numFmtId="0" fontId="12" fillId="0" borderId="46" xfId="0" applyFont="1" applyBorder="1" applyAlignment="1" applyProtection="1">
      <alignment horizontal="center"/>
      <protection locked="0"/>
    </xf>
    <xf numFmtId="0" fontId="1" fillId="0" borderId="46" xfId="0" applyFont="1" applyBorder="1" applyAlignment="1" applyProtection="1">
      <alignment horizontal="center"/>
      <protection locked="0"/>
    </xf>
    <xf numFmtId="4" fontId="1" fillId="0" borderId="47" xfId="2" applyNumberFormat="1" applyFont="1" applyBorder="1" applyAlignment="1" applyProtection="1">
      <alignment horizontal="right"/>
      <protection locked="0"/>
    </xf>
    <xf numFmtId="0" fontId="62" fillId="0" borderId="48" xfId="0" applyFont="1" applyBorder="1" applyAlignment="1" applyProtection="1">
      <alignment horizontal="center"/>
      <protection locked="0"/>
    </xf>
    <xf numFmtId="0" fontId="12" fillId="0" borderId="48" xfId="0" applyFont="1" applyBorder="1" applyAlignment="1" applyProtection="1">
      <alignment horizontal="center"/>
      <protection locked="0"/>
    </xf>
    <xf numFmtId="0" fontId="9" fillId="0" borderId="48" xfId="0" applyFont="1" applyBorder="1" applyAlignment="1" applyProtection="1">
      <alignment horizontal="center"/>
      <protection locked="0"/>
    </xf>
    <xf numFmtId="49" fontId="4" fillId="0" borderId="48" xfId="0" quotePrefix="1" applyNumberFormat="1" applyFont="1" applyBorder="1" applyAlignment="1" applyProtection="1">
      <alignment horizontal="center"/>
      <protection locked="0"/>
    </xf>
    <xf numFmtId="0" fontId="1" fillId="0" borderId="48" xfId="0" applyFont="1" applyBorder="1" applyAlignment="1" applyProtection="1">
      <alignment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0" fontId="1" fillId="0" borderId="49" xfId="0" applyFont="1" applyBorder="1" applyAlignment="1" applyProtection="1">
      <alignment horizontal="center" vertical="center"/>
      <protection locked="0"/>
    </xf>
    <xf numFmtId="165" fontId="12" fillId="0" borderId="48" xfId="1" applyFont="1" applyBorder="1" applyAlignment="1" applyProtection="1">
      <alignment horizontal="right" vertical="center"/>
      <protection locked="0"/>
    </xf>
    <xf numFmtId="0" fontId="1" fillId="0" borderId="51" xfId="0" applyFont="1" applyBorder="1" applyAlignment="1" applyProtection="1">
      <alignment horizontal="center" vertical="center"/>
      <protection locked="0"/>
    </xf>
    <xf numFmtId="0" fontId="2" fillId="0" borderId="50" xfId="0" applyFont="1" applyBorder="1" applyAlignment="1" applyProtection="1">
      <alignment horizontal="center"/>
      <protection locked="0"/>
    </xf>
    <xf numFmtId="0" fontId="3" fillId="0" borderId="51" xfId="0" applyFont="1" applyBorder="1" applyAlignment="1" applyProtection="1">
      <alignment horizontal="left"/>
      <protection locked="0"/>
    </xf>
    <xf numFmtId="0" fontId="1" fillId="0" borderId="51" xfId="0" applyFont="1" applyBorder="1" applyProtection="1">
      <protection locked="0"/>
    </xf>
    <xf numFmtId="0" fontId="3" fillId="0" borderId="52" xfId="0" applyFont="1" applyBorder="1" applyAlignment="1" applyProtection="1">
      <alignment horizontal="left"/>
      <protection locked="0"/>
    </xf>
    <xf numFmtId="0" fontId="2" fillId="0" borderId="0" xfId="0" applyFont="1" applyProtection="1">
      <protection locked="0"/>
    </xf>
    <xf numFmtId="0" fontId="3" fillId="0" borderId="0" xfId="0" applyFont="1" applyAlignment="1" applyProtection="1">
      <alignment horizontal="center"/>
      <protection locked="0"/>
    </xf>
    <xf numFmtId="0" fontId="3" fillId="0" borderId="0" xfId="0" applyFont="1" applyAlignment="1" applyProtection="1">
      <alignment horizontal="left"/>
      <protection locked="0"/>
    </xf>
    <xf numFmtId="0" fontId="3" fillId="0" borderId="0" xfId="0" applyFont="1" applyProtection="1">
      <protection locked="0"/>
    </xf>
    <xf numFmtId="0" fontId="63" fillId="0" borderId="0" xfId="0" applyFont="1" applyAlignment="1" applyProtection="1">
      <alignment horizontal="center"/>
      <protection locked="0"/>
    </xf>
    <xf numFmtId="0" fontId="91" fillId="0" borderId="0" xfId="0" applyFont="1" applyAlignment="1" applyProtection="1">
      <alignment vertical="center" wrapText="1"/>
      <protection locked="0"/>
    </xf>
    <xf numFmtId="49" fontId="15" fillId="11" borderId="44" xfId="5" applyNumberFormat="1" applyFont="1" applyFill="1" applyBorder="1" applyAlignment="1" applyProtection="1">
      <alignment horizontal="center" vertical="center"/>
      <protection locked="0"/>
    </xf>
    <xf numFmtId="0" fontId="15" fillId="8" borderId="10" xfId="0" applyFont="1" applyFill="1" applyBorder="1" applyAlignment="1">
      <alignment horizontal="center" vertical="center"/>
    </xf>
    <xf numFmtId="0" fontId="15" fillId="8" borderId="30" xfId="0" applyFont="1" applyFill="1" applyBorder="1" applyAlignment="1">
      <alignment horizontal="center" vertical="center"/>
    </xf>
    <xf numFmtId="165" fontId="9" fillId="7" borderId="63" xfId="1" applyFont="1" applyFill="1" applyBorder="1" applyAlignment="1">
      <alignment horizontal="right" vertical="center"/>
    </xf>
    <xf numFmtId="0" fontId="8" fillId="0" borderId="67" xfId="0" applyFont="1" applyBorder="1" applyAlignment="1">
      <alignment vertical="center" wrapText="1"/>
    </xf>
    <xf numFmtId="166" fontId="9" fillId="7" borderId="26" xfId="0" applyNumberFormat="1" applyFont="1" applyFill="1" applyBorder="1" applyAlignment="1">
      <alignment horizontal="right" vertical="center"/>
    </xf>
    <xf numFmtId="0" fontId="8" fillId="0" borderId="68" xfId="0" applyFont="1" applyBorder="1" applyAlignment="1">
      <alignment vertical="center" wrapText="1"/>
    </xf>
    <xf numFmtId="165" fontId="9" fillId="7" borderId="69" xfId="1" applyFont="1" applyFill="1" applyBorder="1" applyAlignment="1">
      <alignment horizontal="right" vertical="center"/>
    </xf>
    <xf numFmtId="0" fontId="8" fillId="0" borderId="70" xfId="0" applyFont="1" applyBorder="1" applyAlignment="1">
      <alignment vertical="center" wrapText="1"/>
    </xf>
    <xf numFmtId="165" fontId="9" fillId="7" borderId="71" xfId="1" applyFont="1" applyFill="1" applyBorder="1" applyAlignment="1">
      <alignment horizontal="right" vertical="center"/>
    </xf>
    <xf numFmtId="0" fontId="8" fillId="0" borderId="19" xfId="0" applyFont="1" applyBorder="1" applyAlignment="1">
      <alignment vertical="center" wrapText="1"/>
    </xf>
    <xf numFmtId="165" fontId="9" fillId="7" borderId="72" xfId="1" applyFont="1" applyFill="1" applyBorder="1" applyAlignment="1">
      <alignment horizontal="right" vertical="center"/>
    </xf>
    <xf numFmtId="165" fontId="9" fillId="7" borderId="71" xfId="1" applyFont="1" applyFill="1" applyBorder="1" applyAlignment="1">
      <alignment horizontal="right" vertical="center" wrapText="1"/>
    </xf>
    <xf numFmtId="165" fontId="9" fillId="7" borderId="73" xfId="1" applyFont="1" applyFill="1" applyBorder="1" applyAlignment="1">
      <alignment horizontal="right" vertical="center"/>
    </xf>
    <xf numFmtId="0" fontId="8" fillId="0" borderId="22" xfId="0" applyFont="1" applyBorder="1" applyAlignment="1">
      <alignment vertical="center" wrapText="1"/>
    </xf>
    <xf numFmtId="0" fontId="8" fillId="0" borderId="0" xfId="0" applyFont="1" applyAlignment="1">
      <alignment horizontal="center"/>
    </xf>
    <xf numFmtId="0" fontId="4" fillId="7" borderId="38" xfId="0" applyFont="1" applyFill="1" applyBorder="1" applyAlignment="1">
      <alignment horizontal="center" vertical="center"/>
    </xf>
    <xf numFmtId="165" fontId="12" fillId="0" borderId="60" xfId="0" applyNumberFormat="1" applyFont="1" applyBorder="1" applyAlignment="1">
      <alignment horizontal="right"/>
    </xf>
    <xf numFmtId="165" fontId="12" fillId="0" borderId="74" xfId="0" applyNumberFormat="1" applyFont="1" applyBorder="1" applyAlignment="1">
      <alignment horizontal="right"/>
    </xf>
    <xf numFmtId="0" fontId="4" fillId="8" borderId="75" xfId="0" applyFont="1" applyFill="1" applyBorder="1" applyAlignment="1">
      <alignment horizontal="right"/>
    </xf>
    <xf numFmtId="165" fontId="4" fillId="7" borderId="72" xfId="1" applyFont="1" applyFill="1" applyBorder="1" applyAlignment="1">
      <alignment horizontal="right" vertical="center"/>
    </xf>
    <xf numFmtId="165" fontId="12" fillId="0" borderId="64" xfId="0" applyNumberFormat="1" applyFont="1" applyBorder="1" applyAlignment="1">
      <alignment horizontal="right"/>
    </xf>
    <xf numFmtId="0" fontId="8" fillId="0" borderId="59" xfId="0" applyFont="1" applyBorder="1"/>
    <xf numFmtId="0" fontId="12" fillId="0" borderId="59" xfId="0" applyFont="1" applyBorder="1" applyAlignment="1">
      <alignment horizontal="center"/>
    </xf>
    <xf numFmtId="0" fontId="8" fillId="0" borderId="76" xfId="0" applyFont="1" applyBorder="1" applyAlignment="1">
      <alignment horizontal="center"/>
    </xf>
    <xf numFmtId="0" fontId="4" fillId="7" borderId="75" xfId="0" applyFont="1" applyFill="1" applyBorder="1" applyAlignment="1">
      <alignment horizontal="center" vertical="center" wrapText="1"/>
    </xf>
    <xf numFmtId="0" fontId="4" fillId="7" borderId="38" xfId="0" applyFont="1" applyFill="1" applyBorder="1" applyAlignment="1">
      <alignment horizontal="center" vertical="center" wrapText="1"/>
    </xf>
    <xf numFmtId="165" fontId="4" fillId="10" borderId="72" xfId="1" applyFont="1" applyFill="1" applyBorder="1" applyAlignment="1">
      <alignment horizontal="center" vertical="center" wrapText="1"/>
    </xf>
    <xf numFmtId="165" fontId="4" fillId="7" borderId="38" xfId="1" applyFont="1" applyFill="1" applyBorder="1" applyAlignment="1">
      <alignment horizontal="center" vertical="center" wrapText="1"/>
    </xf>
    <xf numFmtId="165" fontId="4" fillId="12" borderId="38" xfId="1" applyFont="1" applyFill="1" applyBorder="1" applyAlignment="1">
      <alignment horizontal="center" vertical="center" wrapText="1"/>
    </xf>
    <xf numFmtId="165" fontId="8" fillId="0" borderId="60" xfId="0" applyNumberFormat="1" applyFont="1" applyBorder="1" applyAlignment="1">
      <alignment horizontal="right"/>
    </xf>
    <xf numFmtId="165" fontId="8" fillId="0" borderId="77" xfId="1" applyFont="1" applyBorder="1" applyAlignment="1" applyProtection="1">
      <alignment horizontal="right"/>
      <protection locked="0"/>
    </xf>
    <xf numFmtId="165" fontId="8" fillId="0" borderId="77" xfId="1" applyFont="1" applyBorder="1" applyAlignment="1">
      <alignment horizontal="right"/>
    </xf>
    <xf numFmtId="165" fontId="8" fillId="0" borderId="64" xfId="0" applyNumberFormat="1" applyFont="1" applyBorder="1"/>
    <xf numFmtId="165" fontId="8" fillId="0" borderId="67" xfId="0" applyNumberFormat="1" applyFont="1" applyBorder="1" applyProtection="1">
      <protection locked="0"/>
    </xf>
    <xf numFmtId="165" fontId="8" fillId="0" borderId="74" xfId="0" applyNumberFormat="1" applyFont="1" applyBorder="1" applyAlignment="1">
      <alignment horizontal="right"/>
    </xf>
    <xf numFmtId="165" fontId="8" fillId="0" borderId="64" xfId="1" applyFont="1" applyBorder="1" applyAlignment="1" applyProtection="1">
      <alignment horizontal="right"/>
      <protection locked="0"/>
    </xf>
    <xf numFmtId="165" fontId="8" fillId="0" borderId="64" xfId="0" applyNumberFormat="1" applyFont="1" applyBorder="1" applyProtection="1">
      <protection locked="0"/>
    </xf>
    <xf numFmtId="165" fontId="9" fillId="8" borderId="75" xfId="0" applyNumberFormat="1" applyFont="1" applyFill="1" applyBorder="1" applyAlignment="1">
      <alignment horizontal="right"/>
    </xf>
    <xf numFmtId="165" fontId="9" fillId="8" borderId="75" xfId="1" applyFont="1" applyFill="1" applyBorder="1" applyAlignment="1">
      <alignment horizontal="right"/>
    </xf>
    <xf numFmtId="165" fontId="9" fillId="10" borderId="62" xfId="0" applyNumberFormat="1" applyFont="1" applyFill="1" applyBorder="1"/>
    <xf numFmtId="165" fontId="9" fillId="7" borderId="38" xfId="0" applyNumberFormat="1" applyFont="1" applyFill="1" applyBorder="1" applyAlignment="1">
      <alignment horizontal="center"/>
    </xf>
    <xf numFmtId="165" fontId="9" fillId="12" borderId="68" xfId="0" applyNumberFormat="1" applyFont="1" applyFill="1" applyBorder="1"/>
    <xf numFmtId="0" fontId="9" fillId="7" borderId="38" xfId="0" applyFont="1" applyFill="1" applyBorder="1" applyAlignment="1">
      <alignment horizontal="center"/>
    </xf>
    <xf numFmtId="165" fontId="8" fillId="0" borderId="19" xfId="0" applyNumberFormat="1" applyFont="1" applyBorder="1" applyProtection="1">
      <protection locked="0"/>
    </xf>
    <xf numFmtId="165" fontId="8" fillId="0" borderId="65" xfId="0" applyNumberFormat="1" applyFont="1" applyBorder="1"/>
    <xf numFmtId="165" fontId="8" fillId="0" borderId="78" xfId="0" applyNumberFormat="1" applyFont="1" applyBorder="1" applyProtection="1">
      <protection locked="0"/>
    </xf>
    <xf numFmtId="165" fontId="8" fillId="0" borderId="64" xfId="0" applyNumberFormat="1" applyFont="1" applyBorder="1" applyAlignment="1">
      <alignment horizontal="right"/>
    </xf>
    <xf numFmtId="165" fontId="8" fillId="0" borderId="65" xfId="0" applyNumberFormat="1" applyFont="1" applyBorder="1" applyProtection="1">
      <protection locked="0"/>
    </xf>
    <xf numFmtId="165" fontId="8" fillId="0" borderId="79" xfId="0" applyNumberFormat="1" applyFont="1" applyBorder="1" applyProtection="1">
      <protection locked="0"/>
    </xf>
    <xf numFmtId="165" fontId="8" fillId="0" borderId="80" xfId="0" applyNumberFormat="1" applyFont="1" applyBorder="1" applyProtection="1">
      <protection locked="0"/>
    </xf>
    <xf numFmtId="165" fontId="9" fillId="8" borderId="38" xfId="0" applyNumberFormat="1" applyFont="1" applyFill="1" applyBorder="1" applyAlignment="1">
      <alignment horizontal="right"/>
    </xf>
    <xf numFmtId="165" fontId="9" fillId="10" borderId="38" xfId="0" applyNumberFormat="1" applyFont="1" applyFill="1" applyBorder="1"/>
    <xf numFmtId="165" fontId="9" fillId="12" borderId="30" xfId="0" applyNumberFormat="1" applyFont="1" applyFill="1" applyBorder="1"/>
    <xf numFmtId="0" fontId="8" fillId="0" borderId="13" xfId="0" applyFont="1" applyBorder="1"/>
    <xf numFmtId="0" fontId="8" fillId="0" borderId="7" xfId="0" applyFont="1" applyBorder="1"/>
    <xf numFmtId="0" fontId="4" fillId="7" borderId="38" xfId="0" applyFont="1" applyFill="1" applyBorder="1" applyAlignment="1">
      <alignment horizontal="center"/>
    </xf>
    <xf numFmtId="165" fontId="8" fillId="0" borderId="81" xfId="0" applyNumberFormat="1" applyFont="1" applyBorder="1" applyProtection="1">
      <protection locked="0"/>
    </xf>
    <xf numFmtId="0" fontId="12" fillId="0" borderId="13" xfId="0" applyFont="1" applyBorder="1" applyAlignment="1">
      <alignment horizontal="center"/>
    </xf>
    <xf numFmtId="165" fontId="12" fillId="8" borderId="38" xfId="0" applyNumberFormat="1" applyFont="1" applyFill="1" applyBorder="1"/>
    <xf numFmtId="0" fontId="8" fillId="0" borderId="14" xfId="0" applyFont="1" applyBorder="1" applyAlignment="1">
      <alignment horizontal="center"/>
    </xf>
    <xf numFmtId="165" fontId="8" fillId="0" borderId="8" xfId="0" applyNumberFormat="1" applyFont="1" applyBorder="1" applyProtection="1">
      <protection locked="0"/>
    </xf>
    <xf numFmtId="0" fontId="56" fillId="16" borderId="12" xfId="0" applyFont="1" applyFill="1" applyBorder="1" applyAlignment="1" applyProtection="1">
      <alignment horizontal="center" vertical="center"/>
      <protection locked="0"/>
    </xf>
    <xf numFmtId="0" fontId="15" fillId="16" borderId="12" xfId="0" applyFont="1" applyFill="1" applyBorder="1" applyAlignment="1" applyProtection="1">
      <alignment horizontal="center" vertical="center"/>
      <protection locked="0"/>
    </xf>
    <xf numFmtId="0" fontId="15" fillId="16" borderId="38" xfId="0" applyFont="1" applyFill="1" applyBorder="1" applyAlignment="1" applyProtection="1">
      <alignment horizontal="center" vertical="center"/>
      <protection locked="0"/>
    </xf>
    <xf numFmtId="0" fontId="56" fillId="0" borderId="0" xfId="0" applyFont="1" applyAlignment="1" applyProtection="1">
      <alignment horizontal="center" vertical="top"/>
      <protection locked="0"/>
    </xf>
    <xf numFmtId="0" fontId="14" fillId="0" borderId="0" xfId="0" applyFont="1" applyAlignment="1" applyProtection="1">
      <alignment horizontal="right"/>
      <protection locked="0"/>
    </xf>
    <xf numFmtId="0" fontId="4" fillId="0" borderId="0" xfId="0" applyFont="1" applyAlignment="1" applyProtection="1">
      <alignment horizontal="right" vertical="center"/>
      <protection locked="0"/>
    </xf>
    <xf numFmtId="1" fontId="15" fillId="10" borderId="38" xfId="0" applyNumberFormat="1" applyFont="1" applyFill="1" applyBorder="1" applyAlignment="1">
      <alignment horizontal="center" vertical="center"/>
    </xf>
    <xf numFmtId="0" fontId="4" fillId="10" borderId="38" xfId="2" applyNumberFormat="1" applyFont="1" applyFill="1" applyBorder="1" applyAlignment="1" applyProtection="1">
      <alignment horizontal="center" vertical="center"/>
      <protection locked="0"/>
    </xf>
    <xf numFmtId="0" fontId="31" fillId="13" borderId="27" xfId="0" applyFont="1" applyFill="1" applyBorder="1" applyAlignment="1" applyProtection="1">
      <alignment horizontal="center" vertical="center" wrapText="1"/>
      <protection locked="0"/>
    </xf>
    <xf numFmtId="0" fontId="31" fillId="13" borderId="70" xfId="0" applyFont="1" applyFill="1" applyBorder="1" applyAlignment="1" applyProtection="1">
      <alignment horizontal="center" vertical="center" wrapText="1"/>
      <protection locked="0"/>
    </xf>
    <xf numFmtId="0" fontId="2" fillId="0" borderId="34"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49" fontId="31" fillId="6" borderId="57" xfId="0" applyNumberFormat="1" applyFont="1" applyFill="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49" fontId="31" fillId="7" borderId="57" xfId="0" applyNumberFormat="1" applyFont="1" applyFill="1" applyBorder="1" applyAlignment="1" applyProtection="1">
      <alignment horizontal="center" vertical="center" wrapText="1"/>
      <protection locked="0"/>
    </xf>
    <xf numFmtId="49" fontId="31" fillId="7" borderId="58" xfId="0" applyNumberFormat="1" applyFont="1" applyFill="1" applyBorder="1" applyAlignment="1" applyProtection="1">
      <alignment horizontal="center" vertical="center" wrapText="1"/>
      <protection locked="0"/>
    </xf>
    <xf numFmtId="49" fontId="31" fillId="7" borderId="44" xfId="0" applyNumberFormat="1" applyFont="1" applyFill="1" applyBorder="1" applyAlignment="1" applyProtection="1">
      <alignment horizontal="center" vertical="center" wrapText="1"/>
      <protection locked="0"/>
    </xf>
    <xf numFmtId="49" fontId="31" fillId="13" borderId="57" xfId="0" applyNumberFormat="1" applyFont="1" applyFill="1" applyBorder="1" applyAlignment="1" applyProtection="1">
      <alignment horizontal="center" vertical="center" wrapText="1"/>
      <protection locked="0"/>
    </xf>
    <xf numFmtId="49" fontId="31" fillId="13" borderId="44" xfId="0" applyNumberFormat="1" applyFont="1" applyFill="1" applyBorder="1" applyAlignment="1" applyProtection="1">
      <alignment horizontal="center" vertical="center" wrapText="1"/>
      <protection locked="0"/>
    </xf>
    <xf numFmtId="168" fontId="2" fillId="0" borderId="60" xfId="0" applyNumberFormat="1" applyFont="1" applyBorder="1" applyAlignment="1" applyProtection="1">
      <alignment horizontal="center" vertical="center"/>
      <protection locked="0"/>
    </xf>
    <xf numFmtId="165" fontId="2" fillId="0" borderId="27" xfId="1" applyFont="1" applyBorder="1" applyAlignment="1" applyProtection="1">
      <alignment horizontal="right" vertical="center"/>
    </xf>
    <xf numFmtId="165" fontId="2" fillId="0" borderId="50" xfId="1" applyFont="1" applyBorder="1" applyAlignment="1" applyProtection="1">
      <alignment horizontal="right" vertical="center"/>
    </xf>
    <xf numFmtId="165" fontId="2" fillId="0" borderId="37" xfId="1" applyFont="1" applyBorder="1" applyAlignment="1" applyProtection="1">
      <alignment horizontal="right" vertical="center"/>
    </xf>
    <xf numFmtId="165" fontId="2" fillId="0" borderId="70" xfId="1" applyFont="1" applyBorder="1" applyAlignment="1" applyProtection="1">
      <alignment horizontal="right" vertical="center"/>
    </xf>
    <xf numFmtId="1" fontId="2" fillId="0" borderId="27" xfId="1" applyNumberFormat="1" applyFont="1" applyBorder="1" applyAlignment="1" applyProtection="1">
      <alignment horizontal="right" vertical="center"/>
    </xf>
    <xf numFmtId="1" fontId="2" fillId="0" borderId="70" xfId="1" applyNumberFormat="1" applyFont="1" applyBorder="1" applyAlignment="1" applyProtection="1">
      <alignment horizontal="right" vertical="center"/>
    </xf>
    <xf numFmtId="168" fontId="2" fillId="0" borderId="64" xfId="0" applyNumberFormat="1" applyFont="1" applyBorder="1" applyAlignment="1" applyProtection="1">
      <alignment horizontal="center" vertical="center"/>
      <protection locked="0"/>
    </xf>
    <xf numFmtId="165" fontId="2" fillId="0" borderId="18" xfId="1" applyFont="1" applyBorder="1" applyAlignment="1" applyProtection="1">
      <alignment horizontal="right" vertical="center"/>
    </xf>
    <xf numFmtId="165" fontId="2" fillId="0" borderId="17" xfId="1" applyFont="1" applyBorder="1" applyAlignment="1" applyProtection="1">
      <alignment horizontal="right" vertical="center"/>
    </xf>
    <xf numFmtId="165" fontId="2" fillId="0" borderId="2" xfId="1" applyFont="1" applyBorder="1" applyAlignment="1" applyProtection="1">
      <alignment horizontal="right" vertical="center"/>
    </xf>
    <xf numFmtId="165" fontId="2" fillId="0" borderId="19" xfId="1" applyFont="1" applyBorder="1" applyAlignment="1" applyProtection="1">
      <alignment horizontal="right" vertical="center"/>
    </xf>
    <xf numFmtId="1" fontId="2" fillId="0" borderId="18" xfId="1" applyNumberFormat="1" applyFont="1" applyBorder="1" applyAlignment="1" applyProtection="1">
      <alignment horizontal="right" vertical="center"/>
    </xf>
    <xf numFmtId="1" fontId="2" fillId="0" borderId="19" xfId="1" applyNumberFormat="1" applyFont="1" applyBorder="1" applyAlignment="1" applyProtection="1">
      <alignment horizontal="right" vertical="center"/>
    </xf>
    <xf numFmtId="168" fontId="2" fillId="0" borderId="62" xfId="0" applyNumberFormat="1" applyFont="1" applyBorder="1" applyAlignment="1" applyProtection="1">
      <alignment horizontal="center" vertical="center"/>
      <protection locked="0"/>
    </xf>
    <xf numFmtId="168" fontId="2" fillId="0" borderId="74" xfId="0" applyNumberFormat="1" applyFont="1" applyBorder="1" applyAlignment="1" applyProtection="1">
      <alignment horizontal="center" vertical="center"/>
      <protection locked="0"/>
    </xf>
    <xf numFmtId="168" fontId="2" fillId="0" borderId="81" xfId="0" applyNumberFormat="1" applyFont="1" applyBorder="1" applyAlignment="1" applyProtection="1">
      <alignment horizontal="center" vertical="center"/>
      <protection locked="0"/>
    </xf>
    <xf numFmtId="167" fontId="3" fillId="7" borderId="66" xfId="0" applyNumberFormat="1" applyFont="1" applyFill="1" applyBorder="1" applyAlignment="1" applyProtection="1">
      <alignment horizontal="center" vertical="center"/>
      <protection locked="0"/>
    </xf>
    <xf numFmtId="165" fontId="2" fillId="7" borderId="26" xfId="1" applyFont="1" applyFill="1" applyBorder="1" applyAlignment="1" applyProtection="1">
      <alignment horizontal="right" vertical="center"/>
    </xf>
    <xf numFmtId="165" fontId="2" fillId="7" borderId="24" xfId="1" applyFont="1" applyFill="1" applyBorder="1" applyAlignment="1" applyProtection="1">
      <alignment horizontal="right" vertical="center"/>
    </xf>
    <xf numFmtId="165" fontId="2" fillId="7" borderId="3" xfId="1" applyFont="1" applyFill="1" applyBorder="1" applyAlignment="1" applyProtection="1">
      <alignment horizontal="right" vertical="center"/>
    </xf>
    <xf numFmtId="165" fontId="2" fillId="7" borderId="22" xfId="1" applyFont="1" applyFill="1" applyBorder="1" applyAlignment="1" applyProtection="1">
      <alignment horizontal="right" vertical="center"/>
    </xf>
    <xf numFmtId="1" fontId="2" fillId="13" borderId="26" xfId="1" applyNumberFormat="1" applyFont="1" applyFill="1" applyBorder="1" applyAlignment="1" applyProtection="1">
      <alignment vertical="center"/>
    </xf>
    <xf numFmtId="43" fontId="3" fillId="0" borderId="0" xfId="1" applyNumberFormat="1" applyFont="1" applyFill="1" applyBorder="1" applyAlignment="1" applyProtection="1">
      <alignment horizontal="center" vertical="center"/>
      <protection locked="0"/>
    </xf>
    <xf numFmtId="1" fontId="3" fillId="13" borderId="82" xfId="1" applyNumberFormat="1" applyFont="1" applyFill="1" applyBorder="1" applyAlignment="1" applyProtection="1">
      <alignment horizontal="center" vertical="center"/>
    </xf>
    <xf numFmtId="1" fontId="3" fillId="13" borderId="83" xfId="2" applyNumberFormat="1" applyFont="1" applyFill="1" applyBorder="1" applyAlignment="1" applyProtection="1">
      <alignment horizontal="right" vertical="center"/>
    </xf>
    <xf numFmtId="4" fontId="1" fillId="0" borderId="0" xfId="2" applyNumberFormat="1" applyFont="1" applyBorder="1" applyAlignment="1" applyProtection="1">
      <alignment horizontal="right"/>
      <protection locked="0"/>
    </xf>
    <xf numFmtId="0" fontId="3" fillId="0" borderId="0" xfId="0" applyFont="1" applyAlignment="1" applyProtection="1">
      <alignment horizontal="center" vertical="center"/>
      <protection locked="0"/>
    </xf>
    <xf numFmtId="43" fontId="12" fillId="0" borderId="0" xfId="1" applyNumberFormat="1" applyFont="1" applyFill="1" applyBorder="1" applyAlignment="1" applyProtection="1">
      <alignment horizontal="right" vertical="center"/>
      <protection locked="0"/>
    </xf>
    <xf numFmtId="0" fontId="3" fillId="8" borderId="38" xfId="0" applyFont="1" applyFill="1" applyBorder="1" applyAlignment="1" applyProtection="1">
      <alignment horizontal="center" vertical="center"/>
      <protection locked="0"/>
    </xf>
    <xf numFmtId="0" fontId="1" fillId="2" borderId="12" xfId="0" applyFont="1" applyFill="1" applyBorder="1" applyAlignment="1" applyProtection="1">
      <alignment vertical="center"/>
      <protection locked="0"/>
    </xf>
    <xf numFmtId="0" fontId="1" fillId="2" borderId="7" xfId="0" applyFont="1" applyFill="1" applyBorder="1" applyAlignment="1" applyProtection="1">
      <alignment vertical="center"/>
      <protection locked="0"/>
    </xf>
    <xf numFmtId="0" fontId="3" fillId="2" borderId="66" xfId="0" applyFont="1" applyFill="1" applyBorder="1" applyAlignment="1" applyProtection="1">
      <alignment vertical="center"/>
      <protection locked="0"/>
    </xf>
    <xf numFmtId="49" fontId="3" fillId="0" borderId="15" xfId="0" applyNumberFormat="1" applyFont="1" applyBorder="1" applyAlignment="1" applyProtection="1">
      <alignment horizontal="center" vertical="center" wrapText="1"/>
      <protection locked="0"/>
    </xf>
    <xf numFmtId="0" fontId="1" fillId="2" borderId="15" xfId="0" applyFont="1" applyFill="1" applyBorder="1" applyAlignment="1" applyProtection="1">
      <alignment vertical="center"/>
      <protection locked="0"/>
    </xf>
    <xf numFmtId="0" fontId="1" fillId="2" borderId="8" xfId="0" applyFont="1" applyFill="1" applyBorder="1" applyAlignment="1" applyProtection="1">
      <alignment vertical="center"/>
      <protection locked="0"/>
    </xf>
    <xf numFmtId="0" fontId="3" fillId="2" borderId="84" xfId="0" applyFont="1" applyFill="1" applyBorder="1" applyAlignment="1" applyProtection="1">
      <alignment vertical="center"/>
      <protection locked="0"/>
    </xf>
    <xf numFmtId="1" fontId="2" fillId="0" borderId="17" xfId="0" applyNumberFormat="1" applyFont="1" applyBorder="1" applyAlignment="1" applyProtection="1">
      <alignment horizontal="center" vertical="center"/>
      <protection locked="0"/>
    </xf>
    <xf numFmtId="0" fontId="3" fillId="7" borderId="38"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3" fillId="2" borderId="75" xfId="0" applyFont="1" applyFill="1" applyBorder="1" applyAlignment="1" applyProtection="1">
      <alignment vertical="center"/>
      <protection locked="0"/>
    </xf>
    <xf numFmtId="0" fontId="1" fillId="2" borderId="41" xfId="0" applyFont="1" applyFill="1" applyBorder="1" applyAlignment="1" applyProtection="1">
      <alignment vertical="center"/>
      <protection locked="0"/>
    </xf>
    <xf numFmtId="0" fontId="1" fillId="2" borderId="9" xfId="0" applyFont="1" applyFill="1" applyBorder="1" applyAlignment="1" applyProtection="1">
      <alignment vertical="center"/>
      <protection locked="0"/>
    </xf>
    <xf numFmtId="0" fontId="15" fillId="0" borderId="0" xfId="0" applyFont="1" applyAlignment="1" applyProtection="1">
      <alignment horizontal="left"/>
      <protection locked="0"/>
    </xf>
    <xf numFmtId="0" fontId="4" fillId="0" borderId="0" xfId="0" applyFont="1" applyAlignment="1" applyProtection="1">
      <alignment horizontal="left" vertical="center" wrapText="1"/>
      <protection locked="0"/>
    </xf>
    <xf numFmtId="43" fontId="38" fillId="0" borderId="0" xfId="1" applyNumberFormat="1" applyFont="1" applyFill="1" applyBorder="1" applyAlignment="1" applyProtection="1">
      <alignment horizontal="right" vertical="center"/>
      <protection locked="0"/>
    </xf>
    <xf numFmtId="165" fontId="9" fillId="0" borderId="0" xfId="1" applyFont="1" applyFill="1" applyBorder="1" applyAlignment="1" applyProtection="1">
      <alignment horizontal="center" vertical="center"/>
      <protection locked="0"/>
    </xf>
    <xf numFmtId="17" fontId="3" fillId="0" borderId="0" xfId="0" applyNumberFormat="1" applyFont="1" applyAlignment="1" applyProtection="1">
      <alignment horizontal="left" vertical="center"/>
      <protection locked="0"/>
    </xf>
    <xf numFmtId="2" fontId="2" fillId="0" borderId="0" xfId="0" applyNumberFormat="1" applyFont="1" applyAlignment="1" applyProtection="1">
      <alignment horizontal="left"/>
      <protection locked="0"/>
    </xf>
    <xf numFmtId="0" fontId="1" fillId="0" borderId="0" xfId="0" applyFont="1" applyAlignment="1" applyProtection="1">
      <alignment horizontal="left"/>
      <protection locked="0"/>
    </xf>
    <xf numFmtId="49" fontId="3" fillId="0" borderId="0" xfId="0" quotePrefix="1" applyNumberFormat="1" applyFont="1" applyAlignment="1" applyProtection="1">
      <alignment horizontal="center"/>
      <protection locked="0"/>
    </xf>
    <xf numFmtId="49" fontId="31" fillId="0" borderId="0" xfId="0" applyNumberFormat="1" applyFont="1" applyAlignment="1" applyProtection="1">
      <alignment horizontal="right"/>
      <protection locked="0"/>
    </xf>
    <xf numFmtId="167" fontId="2" fillId="0" borderId="0" xfId="0" applyNumberFormat="1" applyFont="1" applyAlignment="1" applyProtection="1">
      <alignment horizontal="left"/>
      <protection locked="0"/>
    </xf>
    <xf numFmtId="0" fontId="31" fillId="0" borderId="0" xfId="0" applyFont="1" applyAlignment="1" applyProtection="1">
      <alignment horizontal="right"/>
      <protection locked="0"/>
    </xf>
    <xf numFmtId="167" fontId="1" fillId="0" borderId="0" xfId="0" applyNumberFormat="1" applyFont="1" applyProtection="1">
      <protection locked="0"/>
    </xf>
    <xf numFmtId="0" fontId="4" fillId="0" borderId="0" xfId="0" applyFont="1" applyAlignment="1" applyProtection="1">
      <alignment horizontal="left"/>
      <protection locked="0"/>
    </xf>
    <xf numFmtId="167" fontId="2" fillId="0" borderId="0" xfId="2" applyFont="1" applyBorder="1" applyAlignment="1" applyProtection="1">
      <alignment horizontal="left"/>
      <protection locked="0"/>
    </xf>
    <xf numFmtId="164" fontId="3" fillId="0" borderId="0" xfId="0" applyNumberFormat="1" applyFont="1" applyAlignment="1" applyProtection="1">
      <alignment horizontal="left"/>
      <protection locked="0"/>
    </xf>
    <xf numFmtId="167" fontId="3" fillId="0" borderId="0" xfId="2" applyFont="1" applyBorder="1" applyAlignment="1" applyProtection="1">
      <alignment horizontal="left"/>
      <protection locked="0"/>
    </xf>
    <xf numFmtId="0" fontId="91" fillId="0" borderId="48" xfId="0" applyFont="1" applyBorder="1" applyAlignment="1" applyProtection="1">
      <alignment horizontal="left" vertical="center" wrapText="1"/>
      <protection locked="0"/>
    </xf>
    <xf numFmtId="0" fontId="12" fillId="23" borderId="0" xfId="3" quotePrefix="1" applyFont="1" applyFill="1" applyBorder="1" applyAlignment="1" applyProtection="1">
      <alignment horizontal="center" vertical="center" wrapText="1"/>
      <protection locked="0"/>
    </xf>
    <xf numFmtId="0" fontId="9" fillId="0" borderId="0" xfId="0" applyFont="1" applyAlignment="1">
      <alignment horizontal="center" wrapText="1"/>
    </xf>
    <xf numFmtId="0" fontId="8" fillId="0" borderId="0" xfId="3" applyFont="1" applyFill="1" applyAlignment="1" applyProtection="1">
      <alignment horizontal="center" vertical="center" wrapText="1"/>
    </xf>
    <xf numFmtId="0" fontId="52" fillId="0" borderId="0" xfId="0" applyFont="1"/>
    <xf numFmtId="0" fontId="28" fillId="17" borderId="0" xfId="0" applyFont="1" applyFill="1"/>
    <xf numFmtId="171" fontId="9" fillId="0" borderId="38" xfId="0" applyNumberFormat="1" applyFont="1" applyBorder="1" applyAlignment="1" applyProtection="1">
      <alignment horizontal="center" vertical="center"/>
      <protection locked="0"/>
    </xf>
    <xf numFmtId="0" fontId="64" fillId="0" borderId="0" xfId="0" applyFont="1" applyProtection="1">
      <protection locked="0"/>
    </xf>
    <xf numFmtId="49" fontId="44" fillId="0" borderId="0" xfId="0" applyNumberFormat="1" applyFont="1" applyAlignment="1" applyProtection="1">
      <alignment horizontal="center" vertical="center" wrapText="1"/>
      <protection locked="0"/>
    </xf>
    <xf numFmtId="167" fontId="64" fillId="0" borderId="0" xfId="2" applyFont="1" applyFill="1" applyBorder="1" applyAlignment="1" applyProtection="1">
      <alignment horizontal="right" vertical="center"/>
      <protection locked="0"/>
    </xf>
    <xf numFmtId="0" fontId="92" fillId="0" borderId="0" xfId="0" applyFont="1" applyAlignment="1">
      <alignment vertical="center"/>
    </xf>
    <xf numFmtId="0" fontId="64" fillId="0" borderId="0" xfId="0" applyFont="1" applyAlignment="1" applyProtection="1">
      <alignment vertical="center"/>
      <protection locked="0"/>
    </xf>
    <xf numFmtId="167" fontId="64" fillId="0" borderId="0" xfId="0" applyNumberFormat="1" applyFont="1" applyAlignment="1" applyProtection="1">
      <alignment horizontal="right" vertical="center"/>
      <protection locked="0"/>
    </xf>
    <xf numFmtId="4" fontId="64" fillId="0" borderId="0" xfId="0" applyNumberFormat="1" applyFont="1" applyAlignment="1" applyProtection="1">
      <alignment horizontal="right"/>
      <protection locked="0"/>
    </xf>
    <xf numFmtId="166" fontId="44" fillId="0" borderId="0" xfId="0" applyNumberFormat="1" applyFont="1" applyAlignment="1" applyProtection="1">
      <alignment horizontal="center" vertical="center"/>
      <protection locked="0"/>
    </xf>
    <xf numFmtId="5" fontId="44" fillId="0" borderId="0" xfId="0" applyNumberFormat="1" applyFont="1" applyAlignment="1" applyProtection="1">
      <alignment horizontal="center" vertical="center"/>
      <protection locked="0"/>
    </xf>
    <xf numFmtId="5" fontId="3" fillId="0" borderId="0" xfId="0" applyNumberFormat="1" applyFont="1" applyAlignment="1" applyProtection="1">
      <alignment horizontal="center" vertical="center"/>
      <protection locked="0"/>
    </xf>
    <xf numFmtId="0" fontId="0" fillId="0" borderId="0" xfId="0" applyAlignment="1" applyProtection="1">
      <alignment horizontal="center"/>
      <protection locked="0"/>
    </xf>
    <xf numFmtId="166" fontId="64" fillId="0" borderId="0" xfId="0" applyNumberFormat="1" applyFont="1" applyAlignment="1" applyProtection="1">
      <alignment horizontal="center" vertical="center"/>
      <protection locked="0"/>
    </xf>
    <xf numFmtId="4" fontId="64" fillId="0" borderId="0" xfId="0" applyNumberFormat="1" applyFont="1" applyAlignment="1" applyProtection="1">
      <alignment horizontal="right" vertical="center"/>
      <protection locked="0"/>
    </xf>
    <xf numFmtId="4" fontId="52" fillId="0" borderId="0" xfId="0" applyNumberFormat="1" applyFont="1" applyAlignment="1" applyProtection="1">
      <alignment horizontal="right" vertical="center"/>
      <protection locked="0"/>
    </xf>
    <xf numFmtId="0" fontId="52" fillId="0" borderId="0" xfId="0" applyFont="1" applyAlignment="1" applyProtection="1">
      <alignment vertical="center"/>
      <protection locked="0"/>
    </xf>
    <xf numFmtId="167" fontId="64" fillId="0" borderId="0" xfId="2" applyFont="1" applyFill="1" applyBorder="1" applyAlignment="1" applyProtection="1">
      <alignment horizontal="right"/>
      <protection locked="0"/>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91" fillId="0" borderId="14" xfId="0" applyFont="1" applyBorder="1" applyAlignment="1">
      <alignment horizontal="center" vertical="center"/>
    </xf>
    <xf numFmtId="0" fontId="37" fillId="0" borderId="0" xfId="0" applyFont="1"/>
    <xf numFmtId="0" fontId="3" fillId="0" borderId="0" xfId="0" applyFont="1" applyAlignment="1">
      <alignment vertical="center"/>
    </xf>
    <xf numFmtId="0" fontId="87" fillId="0" borderId="0" xfId="0" applyFont="1" applyAlignment="1" applyProtection="1">
      <alignment horizontal="center" vertical="center" wrapText="1"/>
      <protection locked="0"/>
    </xf>
    <xf numFmtId="0" fontId="7" fillId="24" borderId="2" xfId="0" applyFont="1" applyFill="1" applyBorder="1" applyAlignment="1">
      <alignment horizontal="center" vertical="center" wrapText="1"/>
    </xf>
    <xf numFmtId="0" fontId="7" fillId="24" borderId="2" xfId="0" applyFont="1" applyFill="1" applyBorder="1" applyAlignment="1">
      <alignment vertical="center" wrapText="1"/>
    </xf>
    <xf numFmtId="0" fontId="12" fillId="0" borderId="0" xfId="3" quotePrefix="1" applyFont="1" applyFill="1" applyBorder="1" applyAlignment="1" applyProtection="1">
      <alignment horizontal="center" vertical="center" wrapText="1"/>
      <protection locked="0"/>
    </xf>
    <xf numFmtId="0" fontId="68" fillId="0" borderId="0" xfId="0" applyFont="1"/>
    <xf numFmtId="0" fontId="68" fillId="0" borderId="0" xfId="0" applyFont="1" applyAlignment="1">
      <alignment vertical="center" wrapText="1"/>
    </xf>
    <xf numFmtId="0" fontId="69" fillId="0" borderId="0" xfId="0" applyFont="1"/>
    <xf numFmtId="0" fontId="69" fillId="0" borderId="0" xfId="0" applyFont="1" applyAlignment="1">
      <alignment vertical="center"/>
    </xf>
    <xf numFmtId="170" fontId="41" fillId="8" borderId="18" xfId="0" applyNumberFormat="1" applyFont="1" applyFill="1" applyBorder="1" applyAlignment="1" applyProtection="1">
      <alignment horizontal="center" vertical="center" wrapText="1"/>
      <protection locked="0"/>
    </xf>
    <xf numFmtId="0" fontId="52" fillId="25" borderId="0" xfId="0" applyFont="1" applyFill="1" applyAlignment="1">
      <alignment horizontal="center"/>
    </xf>
    <xf numFmtId="0" fontId="1" fillId="25" borderId="0" xfId="0" applyFont="1" applyFill="1"/>
    <xf numFmtId="0" fontId="71" fillId="25" borderId="0" xfId="3" applyFont="1" applyFill="1" applyBorder="1" applyAlignment="1" applyProtection="1">
      <alignment horizontal="center"/>
    </xf>
    <xf numFmtId="0" fontId="72" fillId="0" borderId="0" xfId="0" applyFont="1"/>
    <xf numFmtId="171" fontId="9" fillId="0" borderId="85" xfId="0" applyNumberFormat="1" applyFont="1" applyBorder="1" applyAlignment="1" applyProtection="1">
      <alignment horizontal="center" vertical="center"/>
      <protection locked="0"/>
    </xf>
    <xf numFmtId="170" fontId="1" fillId="0" borderId="0" xfId="0" applyNumberFormat="1" applyFont="1" applyProtection="1">
      <protection locked="0"/>
    </xf>
    <xf numFmtId="170" fontId="4" fillId="0" borderId="0" xfId="0" applyNumberFormat="1" applyFont="1" applyAlignment="1" applyProtection="1">
      <alignment horizontal="center"/>
      <protection locked="0"/>
    </xf>
    <xf numFmtId="1" fontId="7" fillId="0" borderId="42" xfId="0" applyNumberFormat="1" applyFont="1" applyBorder="1" applyAlignment="1" applyProtection="1">
      <alignment horizontal="center" vertical="center" wrapText="1"/>
      <protection locked="0"/>
    </xf>
    <xf numFmtId="170" fontId="7" fillId="0" borderId="43" xfId="0" applyNumberFormat="1" applyFont="1" applyBorder="1" applyAlignment="1" applyProtection="1">
      <alignment horizontal="center" vertical="center" wrapText="1"/>
      <protection locked="0"/>
    </xf>
    <xf numFmtId="170" fontId="7" fillId="0" borderId="38" xfId="0" applyNumberFormat="1" applyFont="1" applyBorder="1" applyAlignment="1" applyProtection="1">
      <alignment horizontal="center" vertical="center" wrapText="1"/>
      <protection locked="0"/>
    </xf>
    <xf numFmtId="170" fontId="2" fillId="6" borderId="30" xfId="3" applyNumberFormat="1" applyFont="1" applyFill="1" applyBorder="1" applyAlignment="1" applyProtection="1">
      <alignment horizontal="center" vertical="center" wrapText="1"/>
      <protection locked="0"/>
    </xf>
    <xf numFmtId="170" fontId="2" fillId="7" borderId="44" xfId="3" applyNumberFormat="1" applyFont="1" applyFill="1" applyBorder="1" applyAlignment="1" applyProtection="1">
      <alignment horizontal="center" vertical="center" wrapText="1"/>
      <protection locked="0"/>
    </xf>
    <xf numFmtId="170" fontId="7" fillId="0" borderId="0" xfId="0" applyNumberFormat="1" applyFont="1" applyProtection="1">
      <protection locked="0"/>
    </xf>
    <xf numFmtId="1" fontId="2" fillId="0" borderId="5" xfId="0" applyNumberFormat="1" applyFont="1" applyBorder="1" applyAlignment="1" applyProtection="1">
      <alignment horizontal="center" vertical="center"/>
      <protection locked="0"/>
    </xf>
    <xf numFmtId="170" fontId="2" fillId="6" borderId="57" xfId="3" applyNumberFormat="1" applyFont="1" applyFill="1" applyBorder="1" applyAlignment="1" applyProtection="1">
      <alignment horizontal="center" vertical="center" wrapText="1"/>
      <protection locked="0"/>
    </xf>
    <xf numFmtId="1" fontId="1" fillId="0" borderId="86" xfId="0" applyNumberFormat="1" applyFont="1" applyBorder="1" applyProtection="1">
      <protection locked="0"/>
    </xf>
    <xf numFmtId="170" fontId="9" fillId="14" borderId="0" xfId="0" applyNumberFormat="1" applyFont="1" applyFill="1" applyAlignment="1" applyProtection="1">
      <alignment wrapText="1"/>
      <protection locked="0"/>
    </xf>
    <xf numFmtId="165" fontId="2" fillId="3" borderId="63" xfId="1" applyFont="1" applyFill="1" applyBorder="1" applyAlignment="1" applyProtection="1">
      <alignment vertical="center" shrinkToFit="1"/>
    </xf>
    <xf numFmtId="165" fontId="2" fillId="3" borderId="57" xfId="1" applyFont="1" applyFill="1" applyBorder="1" applyAlignment="1" applyProtection="1">
      <alignment vertical="center" shrinkToFit="1"/>
    </xf>
    <xf numFmtId="0" fontId="1" fillId="0" borderId="87" xfId="0" applyFont="1" applyBorder="1" applyProtection="1">
      <protection locked="0"/>
    </xf>
    <xf numFmtId="39" fontId="28" fillId="0" borderId="88" xfId="2" applyNumberFormat="1" applyFont="1" applyFill="1" applyBorder="1" applyAlignment="1" applyProtection="1">
      <alignment horizontal="left" vertical="center"/>
      <protection locked="0"/>
    </xf>
    <xf numFmtId="171" fontId="1" fillId="0" borderId="89" xfId="0" applyNumberFormat="1" applyFont="1" applyBorder="1"/>
    <xf numFmtId="165" fontId="3" fillId="0" borderId="88" xfId="2" applyNumberFormat="1" applyFont="1" applyFill="1" applyBorder="1" applyAlignment="1" applyProtection="1">
      <alignment horizontal="left" vertical="center"/>
      <protection locked="0"/>
    </xf>
    <xf numFmtId="170" fontId="3" fillId="0" borderId="88" xfId="2" applyNumberFormat="1" applyFont="1" applyFill="1" applyBorder="1" applyAlignment="1" applyProtection="1">
      <alignment horizontal="left" vertical="center"/>
      <protection locked="0"/>
    </xf>
    <xf numFmtId="171" fontId="1" fillId="0" borderId="89" xfId="0" applyNumberFormat="1" applyFont="1" applyBorder="1" applyProtection="1">
      <protection locked="0"/>
    </xf>
    <xf numFmtId="1" fontId="1" fillId="0" borderId="0" xfId="0" applyNumberFormat="1" applyFont="1" applyAlignment="1" applyProtection="1">
      <alignment vertical="center"/>
      <protection locked="0"/>
    </xf>
    <xf numFmtId="170" fontId="4" fillId="0" borderId="0" xfId="0" applyNumberFormat="1" applyFont="1" applyAlignment="1" applyProtection="1">
      <alignment vertical="center"/>
      <protection locked="0"/>
    </xf>
    <xf numFmtId="171" fontId="3" fillId="0" borderId="38" xfId="0" applyNumberFormat="1" applyFont="1" applyBorder="1" applyAlignment="1" applyProtection="1">
      <alignment horizontal="center" vertical="center"/>
      <protection locked="0"/>
    </xf>
    <xf numFmtId="170" fontId="4" fillId="0" borderId="38" xfId="0" applyNumberFormat="1" applyFont="1" applyBorder="1" applyAlignment="1" applyProtection="1">
      <alignment horizontal="center" vertical="center"/>
      <protection locked="0"/>
    </xf>
    <xf numFmtId="170" fontId="1" fillId="0" borderId="0" xfId="0" applyNumberFormat="1" applyFont="1" applyAlignment="1" applyProtection="1">
      <alignment vertical="center"/>
      <protection locked="0"/>
    </xf>
    <xf numFmtId="1" fontId="1" fillId="0" borderId="0" xfId="0" applyNumberFormat="1" applyFont="1" applyAlignment="1" applyProtection="1">
      <alignment wrapText="1"/>
      <protection locked="0"/>
    </xf>
    <xf numFmtId="170" fontId="4" fillId="0" borderId="0" xfId="0" applyNumberFormat="1" applyFont="1" applyAlignment="1" applyProtection="1">
      <alignment wrapText="1"/>
      <protection locked="0"/>
    </xf>
    <xf numFmtId="171" fontId="4" fillId="0" borderId="17" xfId="0" applyNumberFormat="1" applyFont="1" applyBorder="1" applyAlignment="1" applyProtection="1">
      <alignment horizontal="center" wrapText="1"/>
      <protection locked="0"/>
    </xf>
    <xf numFmtId="4" fontId="9" fillId="0" borderId="38" xfId="1" applyNumberFormat="1" applyFont="1" applyBorder="1" applyAlignment="1" applyProtection="1">
      <alignment vertical="center" wrapText="1"/>
      <protection locked="0"/>
    </xf>
    <xf numFmtId="170" fontId="7" fillId="0" borderId="0" xfId="0" applyNumberFormat="1" applyFont="1" applyAlignment="1" applyProtection="1">
      <alignment wrapText="1"/>
      <protection locked="0"/>
    </xf>
    <xf numFmtId="170" fontId="1" fillId="0" borderId="0" xfId="0" applyNumberFormat="1" applyFont="1" applyAlignment="1" applyProtection="1">
      <alignment wrapText="1"/>
      <protection locked="0"/>
    </xf>
    <xf numFmtId="1" fontId="4" fillId="0" borderId="0" xfId="0" applyNumberFormat="1" applyFont="1" applyProtection="1">
      <protection locked="0"/>
    </xf>
    <xf numFmtId="170" fontId="4" fillId="0" borderId="0" xfId="0" applyNumberFormat="1" applyFont="1" applyProtection="1">
      <protection locked="0"/>
    </xf>
    <xf numFmtId="170" fontId="4" fillId="2" borderId="10" xfId="0" applyNumberFormat="1" applyFont="1" applyFill="1" applyBorder="1" applyProtection="1">
      <protection locked="0"/>
    </xf>
    <xf numFmtId="170" fontId="4" fillId="2" borderId="29" xfId="0" applyNumberFormat="1" applyFont="1" applyFill="1" applyBorder="1" applyProtection="1">
      <protection locked="0"/>
    </xf>
    <xf numFmtId="170" fontId="4" fillId="2" borderId="14" xfId="0" applyNumberFormat="1" applyFont="1" applyFill="1" applyBorder="1" applyProtection="1">
      <protection locked="0"/>
    </xf>
    <xf numFmtId="170" fontId="4" fillId="2" borderId="9" xfId="0" applyNumberFormat="1" applyFont="1" applyFill="1" applyBorder="1" applyProtection="1">
      <protection locked="0"/>
    </xf>
    <xf numFmtId="170" fontId="3" fillId="8" borderId="10" xfId="0" applyNumberFormat="1" applyFont="1" applyFill="1" applyBorder="1" applyAlignment="1" applyProtection="1">
      <alignment horizontal="center" vertical="center"/>
      <protection locked="0"/>
    </xf>
    <xf numFmtId="1" fontId="1" fillId="0" borderId="0" xfId="0" applyNumberFormat="1" applyFont="1" applyProtection="1">
      <protection locked="0"/>
    </xf>
    <xf numFmtId="170" fontId="3" fillId="8" borderId="15" xfId="0" applyNumberFormat="1" applyFont="1" applyFill="1" applyBorder="1" applyAlignment="1" applyProtection="1">
      <alignment horizontal="center" vertical="center"/>
      <protection locked="0"/>
    </xf>
    <xf numFmtId="170" fontId="1" fillId="2" borderId="7" xfId="0" applyNumberFormat="1" applyFont="1" applyFill="1" applyBorder="1" applyProtection="1">
      <protection locked="0"/>
    </xf>
    <xf numFmtId="170" fontId="28" fillId="8" borderId="34" xfId="0" applyNumberFormat="1" applyFont="1" applyFill="1" applyBorder="1" applyAlignment="1" applyProtection="1">
      <alignment horizontal="center" vertical="center" wrapText="1"/>
      <protection locked="0"/>
    </xf>
    <xf numFmtId="170" fontId="3" fillId="0" borderId="2" xfId="0" applyNumberFormat="1" applyFont="1" applyBorder="1" applyAlignment="1" applyProtection="1">
      <alignment horizontal="center" vertical="center" wrapText="1"/>
      <protection locked="0"/>
    </xf>
    <xf numFmtId="170" fontId="3" fillId="0" borderId="25" xfId="0" applyNumberFormat="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16" fontId="2" fillId="0" borderId="2" xfId="0" applyNumberFormat="1" applyFont="1" applyBorder="1" applyAlignment="1" applyProtection="1">
      <alignment horizontal="center" vertical="center" wrapText="1"/>
      <protection locked="0"/>
    </xf>
    <xf numFmtId="170" fontId="4" fillId="0" borderId="0" xfId="1" applyNumberFormat="1" applyFont="1" applyFill="1" applyBorder="1" applyAlignment="1" applyProtection="1">
      <protection locked="0"/>
    </xf>
    <xf numFmtId="0" fontId="2" fillId="0" borderId="2"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1" fontId="3" fillId="0" borderId="0" xfId="0" applyNumberFormat="1" applyFont="1" applyAlignment="1" applyProtection="1">
      <alignment horizontal="center"/>
      <protection locked="0"/>
    </xf>
    <xf numFmtId="170" fontId="3" fillId="0" borderId="0" xfId="0" applyNumberFormat="1" applyFont="1" applyAlignment="1" applyProtection="1">
      <alignment horizontal="center"/>
      <protection locked="0"/>
    </xf>
    <xf numFmtId="170" fontId="1" fillId="4" borderId="0" xfId="0" quotePrefix="1" applyNumberFormat="1" applyFont="1" applyFill="1" applyProtection="1">
      <protection locked="0"/>
    </xf>
    <xf numFmtId="170" fontId="1" fillId="0" borderId="12" xfId="0" applyNumberFormat="1" applyFont="1" applyBorder="1" applyProtection="1">
      <protection locked="0"/>
    </xf>
    <xf numFmtId="170" fontId="1" fillId="0" borderId="13" xfId="0" applyNumberFormat="1" applyFont="1" applyBorder="1" applyProtection="1">
      <protection locked="0"/>
    </xf>
    <xf numFmtId="170" fontId="1" fillId="0" borderId="7" xfId="0" applyNumberFormat="1" applyFont="1" applyBorder="1" applyProtection="1">
      <protection locked="0"/>
    </xf>
    <xf numFmtId="170" fontId="1" fillId="0" borderId="15" xfId="0" applyNumberFormat="1" applyFont="1" applyBorder="1" applyProtection="1">
      <protection locked="0"/>
    </xf>
    <xf numFmtId="170" fontId="1" fillId="0" borderId="8" xfId="0" applyNumberFormat="1" applyFont="1" applyBorder="1" applyProtection="1">
      <protection locked="0"/>
    </xf>
    <xf numFmtId="170" fontId="1" fillId="0" borderId="14" xfId="0" applyNumberFormat="1" applyFont="1" applyBorder="1" applyProtection="1">
      <protection locked="0"/>
    </xf>
    <xf numFmtId="170" fontId="1" fillId="0" borderId="9" xfId="0" applyNumberFormat="1" applyFont="1" applyBorder="1" applyProtection="1">
      <protection locked="0"/>
    </xf>
    <xf numFmtId="165" fontId="2" fillId="0" borderId="37" xfId="1" applyFont="1" applyBorder="1" applyAlignment="1" applyProtection="1">
      <alignment wrapText="1"/>
      <protection locked="0"/>
    </xf>
    <xf numFmtId="9" fontId="2" fillId="0" borderId="37" xfId="5" applyFont="1" applyBorder="1" applyAlignment="1" applyProtection="1">
      <alignment wrapText="1"/>
      <protection locked="0"/>
    </xf>
    <xf numFmtId="14" fontId="2" fillId="0" borderId="37" xfId="0" applyNumberFormat="1" applyFont="1" applyBorder="1" applyAlignment="1" applyProtection="1">
      <alignment horizontal="right" wrapText="1"/>
      <protection locked="0"/>
    </xf>
    <xf numFmtId="16" fontId="2" fillId="0" borderId="3" xfId="0" applyNumberFormat="1"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170" fontId="1" fillId="17" borderId="0" xfId="0" applyNumberFormat="1" applyFont="1" applyFill="1" applyProtection="1">
      <protection locked="0"/>
    </xf>
    <xf numFmtId="165" fontId="9" fillId="8" borderId="38" xfId="1" applyFont="1" applyFill="1" applyBorder="1" applyAlignment="1" applyProtection="1">
      <alignment vertical="center"/>
    </xf>
    <xf numFmtId="165" fontId="9" fillId="8" borderId="38" xfId="1" applyFont="1" applyFill="1" applyBorder="1" applyAlignment="1" applyProtection="1">
      <alignment horizontal="center" vertical="center"/>
    </xf>
    <xf numFmtId="170" fontId="1" fillId="17" borderId="8" xfId="0" applyNumberFormat="1" applyFont="1" applyFill="1" applyBorder="1" applyProtection="1">
      <protection locked="0"/>
    </xf>
    <xf numFmtId="165" fontId="9" fillId="3" borderId="38" xfId="1" applyFont="1" applyFill="1" applyBorder="1" applyAlignment="1" applyProtection="1">
      <alignment vertical="center"/>
    </xf>
    <xf numFmtId="170" fontId="2" fillId="17" borderId="0" xfId="0" applyNumberFormat="1" applyFont="1" applyFill="1" applyAlignment="1" applyProtection="1">
      <alignment horizontal="center" wrapText="1"/>
      <protection locked="0"/>
    </xf>
    <xf numFmtId="170" fontId="2" fillId="17" borderId="0" xfId="0" applyNumberFormat="1" applyFont="1" applyFill="1" applyProtection="1">
      <protection locked="0"/>
    </xf>
    <xf numFmtId="165" fontId="3" fillId="0" borderId="3" xfId="1" applyFont="1" applyBorder="1" applyAlignment="1" applyProtection="1">
      <alignment wrapText="1"/>
    </xf>
    <xf numFmtId="170" fontId="3" fillId="0" borderId="3" xfId="5" applyNumberFormat="1" applyFont="1" applyBorder="1" applyProtection="1"/>
    <xf numFmtId="170" fontId="3" fillId="0" borderId="3" xfId="0" applyNumberFormat="1" applyFont="1" applyBorder="1"/>
    <xf numFmtId="170" fontId="4" fillId="2" borderId="30" xfId="0" applyNumberFormat="1" applyFont="1" applyFill="1" applyBorder="1" applyProtection="1">
      <protection locked="0"/>
    </xf>
    <xf numFmtId="14" fontId="2" fillId="0" borderId="2" xfId="0" applyNumberFormat="1" applyFont="1" applyBorder="1" applyAlignment="1" applyProtection="1">
      <alignment horizontal="center" vertical="center" wrapText="1"/>
      <protection locked="0"/>
    </xf>
    <xf numFmtId="14" fontId="2" fillId="0" borderId="3" xfId="0" applyNumberFormat="1" applyFont="1" applyBorder="1" applyAlignment="1" applyProtection="1">
      <alignment horizontal="center" vertical="center"/>
      <protection locked="0"/>
    </xf>
    <xf numFmtId="165" fontId="2" fillId="0" borderId="2" xfId="1" applyFont="1" applyBorder="1" applyAlignment="1" applyProtection="1">
      <alignment wrapText="1"/>
      <protection locked="0"/>
    </xf>
    <xf numFmtId="9" fontId="2" fillId="0" borderId="2" xfId="5" applyFont="1" applyBorder="1" applyAlignment="1" applyProtection="1">
      <alignment wrapText="1"/>
      <protection locked="0"/>
    </xf>
    <xf numFmtId="9" fontId="2" fillId="0" borderId="2" xfId="5" applyFont="1" applyBorder="1" applyProtection="1">
      <protection locked="0"/>
    </xf>
    <xf numFmtId="170" fontId="3" fillId="17" borderId="0" xfId="0" applyNumberFormat="1" applyFont="1" applyFill="1" applyAlignment="1" applyProtection="1">
      <alignment horizontal="center"/>
      <protection locked="0"/>
    </xf>
    <xf numFmtId="165" fontId="9" fillId="3" borderId="38" xfId="0" applyNumberFormat="1" applyFont="1" applyFill="1" applyBorder="1" applyAlignment="1">
      <alignment vertical="center"/>
    </xf>
    <xf numFmtId="0" fontId="12" fillId="0" borderId="26" xfId="0" applyFont="1" applyBorder="1" applyAlignment="1" applyProtection="1">
      <alignment horizontal="center" vertical="center"/>
      <protection locked="0"/>
    </xf>
    <xf numFmtId="170" fontId="4" fillId="0" borderId="38" xfId="0" applyNumberFormat="1" applyFont="1" applyBorder="1" applyAlignment="1">
      <alignment horizontal="center" vertical="center"/>
    </xf>
    <xf numFmtId="170" fontId="9" fillId="3" borderId="38" xfId="0" applyNumberFormat="1" applyFont="1" applyFill="1" applyBorder="1" applyAlignment="1">
      <alignment vertical="center"/>
    </xf>
    <xf numFmtId="170" fontId="2" fillId="17" borderId="0" xfId="0" applyNumberFormat="1" applyFont="1" applyFill="1" applyAlignment="1" applyProtection="1">
      <alignment horizontal="left"/>
      <protection locked="0"/>
    </xf>
    <xf numFmtId="0" fontId="2" fillId="0" borderId="2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protection locked="0"/>
    </xf>
    <xf numFmtId="0" fontId="2" fillId="0" borderId="90" xfId="0" applyFont="1" applyBorder="1" applyAlignment="1" applyProtection="1">
      <alignment horizontal="center" vertical="center"/>
      <protection locked="0"/>
    </xf>
    <xf numFmtId="0" fontId="12" fillId="0" borderId="90" xfId="0" applyFont="1" applyBorder="1" applyAlignment="1" applyProtection="1">
      <alignment horizontal="center" vertical="center"/>
      <protection locked="0"/>
    </xf>
    <xf numFmtId="0" fontId="2" fillId="0" borderId="60"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170" fontId="3" fillId="17" borderId="0" xfId="0" applyNumberFormat="1" applyFont="1" applyFill="1" applyAlignment="1" applyProtection="1">
      <alignment horizontal="center" vertical="center" wrapText="1"/>
      <protection locked="0"/>
    </xf>
    <xf numFmtId="170" fontId="3" fillId="17" borderId="8" xfId="0" applyNumberFormat="1" applyFont="1" applyFill="1" applyBorder="1" applyAlignment="1" applyProtection="1">
      <alignment horizontal="center" vertical="center"/>
      <protection locked="0"/>
    </xf>
    <xf numFmtId="170" fontId="3" fillId="17" borderId="0" xfId="0" applyNumberFormat="1" applyFont="1" applyFill="1" applyAlignment="1" applyProtection="1">
      <alignment horizontal="center" vertical="center"/>
      <protection locked="0"/>
    </xf>
    <xf numFmtId="170" fontId="1" fillId="17" borderId="41" xfId="0" applyNumberFormat="1" applyFont="1" applyFill="1" applyBorder="1" applyProtection="1">
      <protection locked="0"/>
    </xf>
    <xf numFmtId="165" fontId="8" fillId="0" borderId="17" xfId="1" applyFont="1" applyBorder="1" applyAlignment="1" applyProtection="1">
      <alignment horizontal="center" vertical="center"/>
      <protection locked="0"/>
    </xf>
    <xf numFmtId="165" fontId="8" fillId="0" borderId="65" xfId="1" applyFont="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170" fontId="2" fillId="3" borderId="0" xfId="0" applyNumberFormat="1" applyFont="1" applyFill="1" applyAlignment="1" applyProtection="1">
      <alignment horizontal="center" vertical="center"/>
      <protection locked="0"/>
    </xf>
    <xf numFmtId="170" fontId="2" fillId="7" borderId="56" xfId="3" applyNumberFormat="1" applyFont="1" applyFill="1" applyBorder="1" applyAlignment="1" applyProtection="1">
      <alignment horizontal="center" vertical="center" wrapText="1"/>
      <protection locked="0"/>
    </xf>
    <xf numFmtId="39" fontId="1" fillId="0" borderId="10" xfId="0" applyNumberFormat="1" applyFont="1" applyBorder="1" applyAlignment="1" applyProtection="1">
      <alignment horizontal="center"/>
      <protection locked="0"/>
    </xf>
    <xf numFmtId="39" fontId="1" fillId="0" borderId="29" xfId="0" applyNumberFormat="1" applyFont="1" applyBorder="1" applyAlignment="1" applyProtection="1">
      <alignment horizontal="center"/>
      <protection locked="0"/>
    </xf>
    <xf numFmtId="165" fontId="1" fillId="0" borderId="10" xfId="0" applyNumberFormat="1" applyFont="1" applyBorder="1" applyAlignment="1" applyProtection="1">
      <alignment horizontal="center"/>
      <protection locked="0"/>
    </xf>
    <xf numFmtId="165" fontId="1" fillId="0" borderId="29" xfId="0" applyNumberFormat="1" applyFont="1" applyBorder="1" applyAlignment="1" applyProtection="1">
      <alignment horizontal="center"/>
      <protection locked="0"/>
    </xf>
    <xf numFmtId="170" fontId="1" fillId="0" borderId="10" xfId="0" applyNumberFormat="1" applyFont="1" applyBorder="1" applyAlignment="1" applyProtection="1">
      <alignment horizontal="center"/>
      <protection locked="0"/>
    </xf>
    <xf numFmtId="170" fontId="1" fillId="0" borderId="29" xfId="0" applyNumberFormat="1" applyFont="1" applyBorder="1" applyAlignment="1" applyProtection="1">
      <alignment horizontal="center"/>
      <protection locked="0"/>
    </xf>
    <xf numFmtId="165" fontId="2" fillId="26" borderId="57" xfId="1" applyFont="1" applyFill="1" applyBorder="1" applyAlignment="1" applyProtection="1">
      <alignment vertical="center" shrinkToFit="1"/>
    </xf>
    <xf numFmtId="49" fontId="31" fillId="26" borderId="29" xfId="0" applyNumberFormat="1" applyFont="1" applyFill="1" applyBorder="1" applyAlignment="1" applyProtection="1">
      <alignment horizontal="center" vertical="center" wrapText="1"/>
      <protection locked="0"/>
    </xf>
    <xf numFmtId="165" fontId="2" fillId="26" borderId="91" xfId="1" applyFont="1" applyFill="1" applyBorder="1" applyAlignment="1" applyProtection="1">
      <alignment horizontal="right" vertical="center"/>
    </xf>
    <xf numFmtId="49" fontId="56" fillId="26" borderId="59" xfId="0" applyNumberFormat="1" applyFont="1" applyFill="1" applyBorder="1" applyAlignment="1" applyProtection="1">
      <alignment horizontal="right" vertical="center" wrapText="1"/>
      <protection locked="0"/>
    </xf>
    <xf numFmtId="165" fontId="56" fillId="26" borderId="66" xfId="1" applyFont="1" applyFill="1" applyBorder="1" applyAlignment="1" applyProtection="1">
      <alignment horizontal="right" vertical="center"/>
    </xf>
    <xf numFmtId="0" fontId="11" fillId="5" borderId="0" xfId="0" applyFont="1" applyFill="1" applyAlignment="1">
      <alignment horizontal="center"/>
    </xf>
    <xf numFmtId="170" fontId="20" fillId="11" borderId="10" xfId="1" applyNumberFormat="1" applyFont="1" applyFill="1" applyBorder="1" applyAlignment="1" applyProtection="1">
      <alignment horizontal="center"/>
      <protection locked="0"/>
    </xf>
    <xf numFmtId="170" fontId="20" fillId="11" borderId="29" xfId="1" applyNumberFormat="1" applyFont="1" applyFill="1" applyBorder="1" applyAlignment="1" applyProtection="1">
      <alignment horizontal="center"/>
      <protection locked="0"/>
    </xf>
    <xf numFmtId="170" fontId="20" fillId="11" borderId="30" xfId="1" applyNumberFormat="1" applyFont="1" applyFill="1" applyBorder="1" applyAlignment="1" applyProtection="1">
      <alignment horizontal="center"/>
      <protection locked="0"/>
    </xf>
    <xf numFmtId="165" fontId="20" fillId="11" borderId="10" xfId="1" applyFont="1" applyFill="1" applyBorder="1" applyAlignment="1" applyProtection="1">
      <alignment horizontal="right"/>
    </xf>
    <xf numFmtId="165" fontId="20" fillId="11" borderId="30" xfId="1" applyFont="1" applyFill="1" applyBorder="1" applyAlignment="1" applyProtection="1">
      <alignment horizontal="right"/>
    </xf>
    <xf numFmtId="165" fontId="16" fillId="2" borderId="10" xfId="1" applyFont="1" applyFill="1" applyBorder="1" applyAlignment="1" applyProtection="1">
      <alignment horizontal="right"/>
      <protection locked="0"/>
    </xf>
    <xf numFmtId="165" fontId="16" fillId="2" borderId="30" xfId="1" applyFont="1" applyFill="1" applyBorder="1" applyAlignment="1" applyProtection="1">
      <alignment horizontal="right"/>
      <protection locked="0"/>
    </xf>
    <xf numFmtId="0" fontId="0" fillId="0" borderId="0" xfId="0" applyAlignment="1">
      <alignment horizontal="center"/>
    </xf>
    <xf numFmtId="170" fontId="20" fillId="8" borderId="10" xfId="1" applyNumberFormat="1" applyFont="1" applyFill="1" applyBorder="1" applyAlignment="1" applyProtection="1">
      <alignment horizontal="center"/>
      <protection locked="0"/>
    </xf>
    <xf numFmtId="170" fontId="20" fillId="8" borderId="29" xfId="1" applyNumberFormat="1" applyFont="1" applyFill="1" applyBorder="1" applyAlignment="1" applyProtection="1">
      <alignment horizontal="center"/>
      <protection locked="0"/>
    </xf>
    <xf numFmtId="170" fontId="20" fillId="8" borderId="30" xfId="1" applyNumberFormat="1" applyFont="1" applyFill="1" applyBorder="1" applyAlignment="1" applyProtection="1">
      <alignment horizontal="center"/>
      <protection locked="0"/>
    </xf>
    <xf numFmtId="165" fontId="20" fillId="8" borderId="10" xfId="1" applyFont="1" applyFill="1" applyBorder="1" applyAlignment="1" applyProtection="1">
      <alignment horizontal="right"/>
    </xf>
    <xf numFmtId="165" fontId="20" fillId="8" borderId="30" xfId="1" applyFont="1" applyFill="1" applyBorder="1" applyAlignment="1" applyProtection="1">
      <alignment horizontal="right"/>
    </xf>
    <xf numFmtId="0" fontId="93" fillId="17" borderId="0" xfId="0" applyFont="1" applyFill="1" applyAlignment="1" applyProtection="1">
      <alignment horizontal="left" vertical="center" wrapText="1"/>
      <protection locked="0"/>
    </xf>
    <xf numFmtId="0" fontId="93" fillId="17" borderId="8" xfId="0" applyFont="1" applyFill="1" applyBorder="1" applyAlignment="1" applyProtection="1">
      <alignment horizontal="left" vertical="center" wrapText="1"/>
      <protection locked="0"/>
    </xf>
    <xf numFmtId="0" fontId="93" fillId="17" borderId="14" xfId="0" applyFont="1" applyFill="1" applyBorder="1" applyAlignment="1" applyProtection="1">
      <alignment horizontal="left" vertical="center" wrapText="1"/>
      <protection locked="0"/>
    </xf>
    <xf numFmtId="0" fontId="93" fillId="17" borderId="9" xfId="0" applyFont="1" applyFill="1" applyBorder="1" applyAlignment="1" applyProtection="1">
      <alignment horizontal="left" vertical="center" wrapText="1"/>
      <protection locked="0"/>
    </xf>
    <xf numFmtId="0" fontId="7" fillId="0" borderId="0" xfId="0" applyFont="1" applyAlignment="1">
      <alignment vertical="center"/>
    </xf>
    <xf numFmtId="0" fontId="49" fillId="2" borderId="12" xfId="0" applyFont="1" applyFill="1" applyBorder="1" applyAlignment="1">
      <alignment horizontal="center"/>
    </xf>
    <xf numFmtId="0" fontId="49" fillId="2" borderId="13" xfId="0" applyFont="1" applyFill="1" applyBorder="1" applyAlignment="1">
      <alignment horizontal="center"/>
    </xf>
    <xf numFmtId="0" fontId="49" fillId="2" borderId="7" xfId="0" applyFont="1" applyFill="1" applyBorder="1" applyAlignment="1">
      <alignment horizontal="center"/>
    </xf>
    <xf numFmtId="0" fontId="11" fillId="15" borderId="13" xfId="0" applyFont="1" applyFill="1" applyBorder="1" applyAlignment="1">
      <alignment horizontal="center"/>
    </xf>
    <xf numFmtId="170" fontId="20" fillId="0" borderId="69" xfId="1" applyNumberFormat="1" applyFont="1" applyFill="1" applyBorder="1" applyAlignment="1" applyProtection="1">
      <alignment horizontal="left"/>
      <protection locked="0"/>
    </xf>
    <xf numFmtId="170" fontId="20" fillId="0" borderId="51" xfId="1" applyNumberFormat="1" applyFont="1" applyFill="1" applyBorder="1" applyAlignment="1" applyProtection="1">
      <alignment horizontal="left"/>
      <protection locked="0"/>
    </xf>
    <xf numFmtId="0" fontId="49" fillId="25" borderId="12" xfId="0" applyFont="1" applyFill="1" applyBorder="1" applyAlignment="1">
      <alignment horizontal="center"/>
    </xf>
    <xf numFmtId="0" fontId="49" fillId="25" borderId="13" xfId="0" applyFont="1" applyFill="1" applyBorder="1" applyAlignment="1">
      <alignment horizontal="center"/>
    </xf>
    <xf numFmtId="0" fontId="49" fillId="25" borderId="7" xfId="0" applyFont="1" applyFill="1" applyBorder="1" applyAlignment="1">
      <alignment horizontal="center"/>
    </xf>
    <xf numFmtId="0" fontId="70" fillId="25" borderId="41" xfId="3" applyFont="1" applyFill="1" applyBorder="1" applyAlignment="1" applyProtection="1">
      <alignment horizontal="center"/>
    </xf>
    <xf numFmtId="0" fontId="70" fillId="25" borderId="14" xfId="3" applyFont="1" applyFill="1" applyBorder="1" applyAlignment="1" applyProtection="1">
      <alignment horizontal="center"/>
    </xf>
    <xf numFmtId="0" fontId="70" fillId="25" borderId="9" xfId="3" applyFont="1" applyFill="1" applyBorder="1" applyAlignment="1" applyProtection="1">
      <alignment horizontal="center"/>
    </xf>
    <xf numFmtId="0" fontId="1" fillId="0" borderId="0" xfId="0" applyFont="1" applyAlignment="1">
      <alignment horizontal="left"/>
    </xf>
    <xf numFmtId="170" fontId="20" fillId="0" borderId="51" xfId="1" applyNumberFormat="1" applyFont="1" applyFill="1" applyBorder="1" applyAlignment="1" applyProtection="1">
      <alignment horizontal="right"/>
      <protection locked="0"/>
    </xf>
    <xf numFmtId="170" fontId="20" fillId="0" borderId="92" xfId="1" applyNumberFormat="1" applyFont="1" applyFill="1" applyBorder="1" applyAlignment="1" applyProtection="1">
      <alignment horizontal="right"/>
      <protection locked="0"/>
    </xf>
    <xf numFmtId="170" fontId="20" fillId="3" borderId="10" xfId="1" applyNumberFormat="1" applyFont="1" applyFill="1" applyBorder="1" applyAlignment="1" applyProtection="1">
      <alignment horizontal="center"/>
      <protection locked="0"/>
    </xf>
    <xf numFmtId="170" fontId="20" fillId="3" borderId="29" xfId="1" applyNumberFormat="1" applyFont="1" applyFill="1" applyBorder="1" applyAlignment="1" applyProtection="1">
      <alignment horizontal="center"/>
      <protection locked="0"/>
    </xf>
    <xf numFmtId="170" fontId="20" fillId="3" borderId="30" xfId="1" applyNumberFormat="1" applyFont="1" applyFill="1" applyBorder="1" applyAlignment="1" applyProtection="1">
      <alignment horizontal="center"/>
      <protection locked="0"/>
    </xf>
    <xf numFmtId="165" fontId="20" fillId="3" borderId="10" xfId="1" applyFont="1" applyFill="1" applyBorder="1" applyAlignment="1" applyProtection="1">
      <alignment horizontal="right"/>
    </xf>
    <xf numFmtId="165" fontId="20" fillId="3" borderId="30" xfId="1" applyFont="1" applyFill="1" applyBorder="1" applyAlignment="1" applyProtection="1">
      <alignment horizontal="right"/>
    </xf>
    <xf numFmtId="0" fontId="50" fillId="2" borderId="41" xfId="3" applyFont="1" applyFill="1" applyBorder="1" applyAlignment="1" applyProtection="1">
      <alignment horizontal="center"/>
    </xf>
    <xf numFmtId="0" fontId="50" fillId="2" borderId="14" xfId="3" applyFont="1" applyFill="1" applyBorder="1" applyAlignment="1" applyProtection="1">
      <alignment horizontal="center"/>
    </xf>
    <xf numFmtId="0" fontId="50" fillId="2" borderId="9" xfId="3" applyFont="1" applyFill="1" applyBorder="1" applyAlignment="1" applyProtection="1">
      <alignment horizontal="center"/>
    </xf>
    <xf numFmtId="170" fontId="20" fillId="0" borderId="41" xfId="1" applyNumberFormat="1" applyFont="1" applyFill="1" applyBorder="1" applyAlignment="1" applyProtection="1">
      <alignment horizontal="left" vertical="center"/>
      <protection locked="0"/>
    </xf>
    <xf numFmtId="170" fontId="20" fillId="0" borderId="14" xfId="1" applyNumberFormat="1" applyFont="1" applyFill="1" applyBorder="1" applyAlignment="1" applyProtection="1">
      <alignment horizontal="left" vertical="center"/>
      <protection locked="0"/>
    </xf>
    <xf numFmtId="170" fontId="3" fillId="26" borderId="33" xfId="3" applyNumberFormat="1" applyFont="1" applyFill="1" applyBorder="1" applyAlignment="1" applyProtection="1">
      <alignment horizontal="center" vertical="center" wrapText="1"/>
      <protection locked="0"/>
    </xf>
    <xf numFmtId="170" fontId="3" fillId="26" borderId="37" xfId="3" applyNumberFormat="1" applyFont="1" applyFill="1" applyBorder="1" applyAlignment="1" applyProtection="1">
      <alignment horizontal="center" vertical="center" wrapText="1"/>
      <protection locked="0"/>
    </xf>
    <xf numFmtId="39" fontId="31" fillId="26" borderId="10" xfId="0" applyNumberFormat="1" applyFont="1" applyFill="1" applyBorder="1" applyAlignment="1" applyProtection="1">
      <alignment horizontal="center" vertical="center"/>
      <protection locked="0"/>
    </xf>
    <xf numFmtId="39" fontId="31" fillId="26" borderId="30" xfId="0" applyNumberFormat="1" applyFont="1" applyFill="1" applyBorder="1" applyAlignment="1" applyProtection="1">
      <alignment horizontal="center" vertical="center"/>
      <protection locked="0"/>
    </xf>
    <xf numFmtId="39" fontId="31" fillId="26" borderId="10" xfId="0" applyNumberFormat="1" applyFont="1" applyFill="1" applyBorder="1" applyAlignment="1" applyProtection="1">
      <alignment horizontal="center"/>
      <protection locked="0"/>
    </xf>
    <xf numFmtId="39" fontId="31" fillId="26" borderId="30" xfId="0" applyNumberFormat="1" applyFont="1" applyFill="1" applyBorder="1" applyAlignment="1" applyProtection="1">
      <alignment horizontal="center"/>
      <protection locked="0"/>
    </xf>
    <xf numFmtId="170" fontId="4" fillId="26" borderId="10" xfId="1" applyNumberFormat="1" applyFont="1" applyFill="1" applyBorder="1" applyAlignment="1" applyProtection="1">
      <alignment horizontal="right"/>
      <protection locked="0"/>
    </xf>
    <xf numFmtId="170" fontId="4" fillId="26" borderId="29" xfId="1" applyNumberFormat="1" applyFont="1" applyFill="1" applyBorder="1" applyAlignment="1" applyProtection="1">
      <alignment horizontal="right"/>
      <protection locked="0"/>
    </xf>
    <xf numFmtId="170" fontId="4" fillId="26" borderId="30" xfId="1" applyNumberFormat="1" applyFont="1" applyFill="1" applyBorder="1" applyAlignment="1" applyProtection="1">
      <alignment horizontal="right"/>
      <protection locked="0"/>
    </xf>
    <xf numFmtId="165" fontId="4" fillId="26" borderId="10" xfId="1" applyFont="1" applyFill="1" applyBorder="1" applyAlignment="1" applyProtection="1">
      <alignment horizontal="center"/>
    </xf>
    <xf numFmtId="165" fontId="4" fillId="26" borderId="30" xfId="1" applyFont="1" applyFill="1" applyBorder="1" applyAlignment="1" applyProtection="1">
      <alignment horizontal="center"/>
    </xf>
    <xf numFmtId="170" fontId="8" fillId="0" borderId="18" xfId="1" applyNumberFormat="1" applyFont="1" applyBorder="1" applyAlignment="1" applyProtection="1">
      <alignment horizontal="right"/>
      <protection locked="0"/>
    </xf>
    <xf numFmtId="170" fontId="8" fillId="0" borderId="2" xfId="1" applyNumberFormat="1" applyFont="1" applyBorder="1" applyAlignment="1" applyProtection="1">
      <alignment horizontal="right"/>
      <protection locked="0"/>
    </xf>
    <xf numFmtId="165" fontId="8" fillId="0" borderId="2" xfId="1" applyFont="1" applyFill="1" applyBorder="1" applyAlignment="1" applyProtection="1">
      <alignment horizontal="right"/>
    </xf>
    <xf numFmtId="170" fontId="4" fillId="7" borderId="10" xfId="0" applyNumberFormat="1" applyFont="1" applyFill="1" applyBorder="1" applyAlignment="1" applyProtection="1">
      <alignment horizontal="center"/>
      <protection locked="0"/>
    </xf>
    <xf numFmtId="170" fontId="4" fillId="7" borderId="29" xfId="0" applyNumberFormat="1" applyFont="1" applyFill="1" applyBorder="1" applyAlignment="1" applyProtection="1">
      <alignment horizontal="center"/>
      <protection locked="0"/>
    </xf>
    <xf numFmtId="170" fontId="4" fillId="7" borderId="30" xfId="0" applyNumberFormat="1" applyFont="1" applyFill="1" applyBorder="1" applyAlignment="1" applyProtection="1">
      <alignment horizontal="center"/>
      <protection locked="0"/>
    </xf>
    <xf numFmtId="170" fontId="17" fillId="0" borderId="2" xfId="1" applyNumberFormat="1" applyFont="1" applyBorder="1" applyAlignment="1" applyProtection="1">
      <alignment horizontal="left"/>
      <protection locked="0"/>
    </xf>
    <xf numFmtId="170" fontId="17" fillId="0" borderId="19" xfId="1" applyNumberFormat="1" applyFont="1" applyBorder="1" applyAlignment="1" applyProtection="1">
      <alignment horizontal="left"/>
      <protection locked="0"/>
    </xf>
    <xf numFmtId="39" fontId="3" fillId="8" borderId="93" xfId="2" applyNumberFormat="1" applyFont="1" applyFill="1" applyBorder="1" applyAlignment="1" applyProtection="1">
      <alignment horizontal="right" vertical="center"/>
      <protection locked="0"/>
    </xf>
    <xf numFmtId="39" fontId="3" fillId="8" borderId="94" xfId="2" applyNumberFormat="1" applyFont="1" applyFill="1" applyBorder="1" applyAlignment="1" applyProtection="1">
      <alignment horizontal="right" vertical="center"/>
      <protection locked="0"/>
    </xf>
    <xf numFmtId="170" fontId="3" fillId="0" borderId="10" xfId="0" applyNumberFormat="1" applyFont="1" applyBorder="1" applyAlignment="1" applyProtection="1">
      <alignment horizontal="right" vertical="center" wrapText="1"/>
      <protection locked="0"/>
    </xf>
    <xf numFmtId="170" fontId="3" fillId="0" borderId="29" xfId="0" applyNumberFormat="1" applyFont="1" applyBorder="1" applyAlignment="1" applyProtection="1">
      <alignment horizontal="right" vertical="center" wrapText="1"/>
      <protection locked="0"/>
    </xf>
    <xf numFmtId="170" fontId="3" fillId="0" borderId="30" xfId="0" applyNumberFormat="1" applyFont="1" applyBorder="1" applyAlignment="1" applyProtection="1">
      <alignment horizontal="right" vertical="center" wrapText="1"/>
      <protection locked="0"/>
    </xf>
    <xf numFmtId="170" fontId="9" fillId="7" borderId="77" xfId="0" applyNumberFormat="1" applyFont="1" applyFill="1" applyBorder="1" applyAlignment="1" applyProtection="1">
      <alignment horizontal="center" vertical="center"/>
      <protection locked="0"/>
    </xf>
    <xf numFmtId="170" fontId="9" fillId="7" borderId="95" xfId="0" applyNumberFormat="1" applyFont="1" applyFill="1" applyBorder="1" applyAlignment="1" applyProtection="1">
      <alignment horizontal="center" vertical="center"/>
      <protection locked="0"/>
    </xf>
    <xf numFmtId="170" fontId="9" fillId="7" borderId="67" xfId="0" applyNumberFormat="1" applyFont="1" applyFill="1" applyBorder="1" applyAlignment="1" applyProtection="1">
      <alignment horizontal="center" vertical="center"/>
      <protection locked="0"/>
    </xf>
    <xf numFmtId="170" fontId="1" fillId="0" borderId="0" xfId="0" applyNumberFormat="1" applyFont="1" applyAlignment="1" applyProtection="1">
      <alignment horizontal="center"/>
      <protection locked="0"/>
    </xf>
    <xf numFmtId="39" fontId="9" fillId="0" borderId="103" xfId="2" applyNumberFormat="1" applyFont="1" applyFill="1" applyBorder="1" applyAlignment="1" applyProtection="1">
      <alignment horizontal="center" vertical="center"/>
      <protection locked="0"/>
    </xf>
    <xf numFmtId="39" fontId="9" fillId="0" borderId="88" xfId="2" applyNumberFormat="1" applyFont="1" applyFill="1" applyBorder="1" applyAlignment="1" applyProtection="1">
      <alignment horizontal="center" vertical="center"/>
      <protection locked="0"/>
    </xf>
    <xf numFmtId="170" fontId="9" fillId="0" borderId="10" xfId="0" applyNumberFormat="1" applyFont="1" applyBorder="1" applyAlignment="1" applyProtection="1">
      <alignment horizontal="right" vertical="center" wrapText="1"/>
      <protection locked="0"/>
    </xf>
    <xf numFmtId="170" fontId="9" fillId="0" borderId="29" xfId="0" applyNumberFormat="1" applyFont="1" applyBorder="1" applyAlignment="1" applyProtection="1">
      <alignment horizontal="right" vertical="center" wrapText="1"/>
      <protection locked="0"/>
    </xf>
    <xf numFmtId="170" fontId="9" fillId="0" borderId="30" xfId="0" applyNumberFormat="1" applyFont="1" applyBorder="1" applyAlignment="1" applyProtection="1">
      <alignment horizontal="right" vertical="center" wrapText="1"/>
      <protection locked="0"/>
    </xf>
    <xf numFmtId="170" fontId="4" fillId="0" borderId="10" xfId="0" applyNumberFormat="1" applyFont="1" applyBorder="1" applyAlignment="1" applyProtection="1">
      <alignment horizontal="center" wrapText="1"/>
      <protection locked="0"/>
    </xf>
    <xf numFmtId="170" fontId="4" fillId="0" borderId="29" xfId="0" applyNumberFormat="1" applyFont="1" applyBorder="1" applyAlignment="1" applyProtection="1">
      <alignment horizontal="center" wrapText="1"/>
      <protection locked="0"/>
    </xf>
    <xf numFmtId="170" fontId="16" fillId="0" borderId="0" xfId="0" applyNumberFormat="1" applyFont="1" applyAlignment="1" applyProtection="1">
      <alignment horizontal="left"/>
      <protection locked="0"/>
    </xf>
    <xf numFmtId="165" fontId="8" fillId="0" borderId="17" xfId="1" applyFont="1" applyBorder="1" applyAlignment="1" applyProtection="1">
      <alignment horizontal="center" vertical="center"/>
      <protection locked="0"/>
    </xf>
    <xf numFmtId="165" fontId="8" fillId="0" borderId="65" xfId="1" applyFont="1" applyBorder="1" applyAlignment="1" applyProtection="1">
      <alignment horizontal="center" vertical="center"/>
      <protection locked="0"/>
    </xf>
    <xf numFmtId="170" fontId="8" fillId="0" borderId="26" xfId="1" applyNumberFormat="1" applyFont="1" applyBorder="1" applyAlignment="1" applyProtection="1">
      <alignment horizontal="right"/>
      <protection locked="0"/>
    </xf>
    <xf numFmtId="170" fontId="8" fillId="0" borderId="3" xfId="1" applyNumberFormat="1" applyFont="1" applyBorder="1" applyAlignment="1" applyProtection="1">
      <alignment horizontal="right"/>
      <protection locked="0"/>
    </xf>
    <xf numFmtId="165" fontId="8" fillId="0" borderId="3" xfId="1" applyFont="1" applyFill="1" applyBorder="1" applyAlignment="1" applyProtection="1">
      <alignment horizontal="right"/>
    </xf>
    <xf numFmtId="165" fontId="8" fillId="0" borderId="19" xfId="1" applyFont="1" applyFill="1" applyBorder="1" applyAlignment="1" applyProtection="1">
      <alignment horizontal="right"/>
    </xf>
    <xf numFmtId="170" fontId="8" fillId="0" borderId="25" xfId="1" applyNumberFormat="1" applyFont="1" applyBorder="1" applyAlignment="1" applyProtection="1">
      <alignment horizontal="right"/>
      <protection locked="0"/>
    </xf>
    <xf numFmtId="170" fontId="8" fillId="0" borderId="1" xfId="1" applyNumberFormat="1" applyFont="1" applyBorder="1" applyAlignment="1" applyProtection="1">
      <alignment horizontal="right"/>
      <protection locked="0"/>
    </xf>
    <xf numFmtId="165" fontId="8" fillId="0" borderId="1" xfId="1" applyFont="1" applyFill="1" applyBorder="1" applyAlignment="1" applyProtection="1">
      <alignment horizontal="right"/>
    </xf>
    <xf numFmtId="170" fontId="11" fillId="9" borderId="96" xfId="0" applyNumberFormat="1" applyFont="1" applyFill="1" applyBorder="1" applyAlignment="1" applyProtection="1">
      <alignment horizontal="center" vertical="center"/>
      <protection locked="0"/>
    </xf>
    <xf numFmtId="170" fontId="11" fillId="9" borderId="97" xfId="0" applyNumberFormat="1" applyFont="1" applyFill="1" applyBorder="1" applyAlignment="1" applyProtection="1">
      <alignment horizontal="center" vertical="center"/>
      <protection locked="0"/>
    </xf>
    <xf numFmtId="170" fontId="4" fillId="9" borderId="10" xfId="0" applyNumberFormat="1" applyFont="1" applyFill="1" applyBorder="1" applyAlignment="1" applyProtection="1">
      <alignment horizontal="center" vertical="center"/>
      <protection locked="0"/>
    </xf>
    <xf numFmtId="170" fontId="4" fillId="9" borderId="29" xfId="0" applyNumberFormat="1" applyFont="1" applyFill="1" applyBorder="1" applyAlignment="1" applyProtection="1">
      <alignment horizontal="center" vertical="center"/>
      <protection locked="0"/>
    </xf>
    <xf numFmtId="170" fontId="4" fillId="9" borderId="30" xfId="0" applyNumberFormat="1" applyFont="1" applyFill="1" applyBorder="1" applyAlignment="1" applyProtection="1">
      <alignment horizontal="center" vertical="center"/>
      <protection locked="0"/>
    </xf>
    <xf numFmtId="39" fontId="3" fillId="8" borderId="98" xfId="1" applyNumberFormat="1" applyFont="1" applyFill="1" applyBorder="1" applyAlignment="1" applyProtection="1">
      <alignment horizontal="center" vertical="center"/>
    </xf>
    <xf numFmtId="39" fontId="3" fillId="8" borderId="89" xfId="1" applyNumberFormat="1" applyFont="1" applyFill="1" applyBorder="1" applyAlignment="1" applyProtection="1">
      <alignment horizontal="center" vertical="center"/>
    </xf>
    <xf numFmtId="170" fontId="4" fillId="0" borderId="17" xfId="0" applyNumberFormat="1" applyFont="1" applyBorder="1" applyAlignment="1" applyProtection="1">
      <alignment horizontal="center" wrapText="1"/>
      <protection locked="0"/>
    </xf>
    <xf numFmtId="170" fontId="4" fillId="0" borderId="28" xfId="0" applyNumberFormat="1" applyFont="1" applyBorder="1" applyAlignment="1" applyProtection="1">
      <alignment horizontal="center" wrapText="1"/>
      <protection locked="0"/>
    </xf>
    <xf numFmtId="165" fontId="4" fillId="3" borderId="10" xfId="1" applyFont="1" applyFill="1" applyBorder="1" applyAlignment="1" applyProtection="1">
      <alignment horizontal="center"/>
    </xf>
    <xf numFmtId="165" fontId="4" fillId="3" borderId="30" xfId="1" applyFont="1" applyFill="1" applyBorder="1" applyAlignment="1" applyProtection="1">
      <alignment horizontal="center"/>
    </xf>
    <xf numFmtId="170" fontId="11" fillId="0" borderId="99" xfId="0" applyNumberFormat="1" applyFont="1" applyBorder="1" applyAlignment="1" applyProtection="1">
      <alignment horizontal="center" vertical="center"/>
      <protection locked="0"/>
    </xf>
    <xf numFmtId="170" fontId="11" fillId="0" borderId="100" xfId="0" applyNumberFormat="1" applyFont="1" applyBorder="1" applyAlignment="1" applyProtection="1">
      <alignment horizontal="center" vertical="center"/>
      <protection locked="0"/>
    </xf>
    <xf numFmtId="170" fontId="11" fillId="9" borderId="101" xfId="0" applyNumberFormat="1" applyFont="1" applyFill="1" applyBorder="1" applyAlignment="1" applyProtection="1">
      <alignment horizontal="center" vertical="center"/>
      <protection locked="0"/>
    </xf>
    <xf numFmtId="170" fontId="11" fillId="9" borderId="102" xfId="0" applyNumberFormat="1" applyFont="1" applyFill="1" applyBorder="1" applyAlignment="1" applyProtection="1">
      <alignment horizontal="center" vertical="center"/>
      <protection locked="0"/>
    </xf>
    <xf numFmtId="171" fontId="4" fillId="0" borderId="17" xfId="0" applyNumberFormat="1" applyFont="1" applyBorder="1" applyAlignment="1" applyProtection="1">
      <alignment horizontal="center" wrapText="1"/>
      <protection locked="0"/>
    </xf>
    <xf numFmtId="171" fontId="4" fillId="0" borderId="65" xfId="0" applyNumberFormat="1" applyFont="1" applyBorder="1" applyAlignment="1" applyProtection="1">
      <alignment horizontal="center" wrapText="1"/>
      <protection locked="0"/>
    </xf>
    <xf numFmtId="39" fontId="3" fillId="8" borderId="104" xfId="1" applyNumberFormat="1" applyFont="1" applyFill="1" applyBorder="1" applyAlignment="1" applyProtection="1">
      <alignment horizontal="right" vertical="center"/>
    </xf>
    <xf numFmtId="39" fontId="3" fillId="8" borderId="105" xfId="1" applyNumberFormat="1" applyFont="1" applyFill="1" applyBorder="1" applyAlignment="1" applyProtection="1">
      <alignment horizontal="right" vertical="center"/>
    </xf>
    <xf numFmtId="170" fontId="3" fillId="3" borderId="15" xfId="1" applyNumberFormat="1" applyFont="1" applyFill="1" applyBorder="1" applyAlignment="1" applyProtection="1">
      <alignment horizontal="center" vertical="center" shrinkToFit="1"/>
      <protection locked="0"/>
    </xf>
    <xf numFmtId="170" fontId="3" fillId="3" borderId="0" xfId="1" applyNumberFormat="1" applyFont="1" applyFill="1" applyBorder="1" applyAlignment="1" applyProtection="1">
      <alignment horizontal="center" vertical="center" shrinkToFit="1"/>
      <protection locked="0"/>
    </xf>
    <xf numFmtId="170" fontId="4" fillId="0" borderId="13" xfId="0" applyNumberFormat="1" applyFont="1" applyBorder="1" applyAlignment="1" applyProtection="1">
      <alignment horizontal="center" vertical="center"/>
      <protection locked="0"/>
    </xf>
    <xf numFmtId="170" fontId="4" fillId="0" borderId="7" xfId="0" applyNumberFormat="1" applyFont="1" applyBorder="1" applyAlignment="1" applyProtection="1">
      <alignment horizontal="center" vertical="center"/>
      <protection locked="0"/>
    </xf>
    <xf numFmtId="170" fontId="17" fillId="0" borderId="2" xfId="0" applyNumberFormat="1" applyFont="1" applyBorder="1" applyAlignment="1" applyProtection="1">
      <alignment horizontal="left" vertical="center" wrapText="1"/>
      <protection locked="0"/>
    </xf>
    <xf numFmtId="170" fontId="17" fillId="0" borderId="19" xfId="0" applyNumberFormat="1" applyFont="1" applyBorder="1" applyAlignment="1" applyProtection="1">
      <alignment horizontal="left" vertical="center" wrapText="1"/>
      <protection locked="0"/>
    </xf>
    <xf numFmtId="170" fontId="17" fillId="0" borderId="2" xfId="1" applyNumberFormat="1" applyFont="1" applyBorder="1" applyAlignment="1" applyProtection="1">
      <alignment horizontal="left" vertical="center" wrapText="1"/>
      <protection locked="0"/>
    </xf>
    <xf numFmtId="170" fontId="17" fillId="0" borderId="19" xfId="1" applyNumberFormat="1" applyFont="1" applyBorder="1" applyAlignment="1" applyProtection="1">
      <alignment horizontal="left" vertical="center" wrapText="1"/>
      <protection locked="0"/>
    </xf>
    <xf numFmtId="170" fontId="17" fillId="0" borderId="17" xfId="0" applyNumberFormat="1" applyFont="1" applyBorder="1" applyAlignment="1" applyProtection="1">
      <alignment horizontal="left" vertical="center" wrapText="1"/>
      <protection locked="0"/>
    </xf>
    <xf numFmtId="170" fontId="17" fillId="0" borderId="65" xfId="0" applyNumberFormat="1" applyFont="1" applyBorder="1" applyAlignment="1" applyProtection="1">
      <alignment horizontal="left" vertical="center" wrapText="1"/>
      <protection locked="0"/>
    </xf>
    <xf numFmtId="170" fontId="17" fillId="0" borderId="16" xfId="1" applyNumberFormat="1" applyFont="1" applyBorder="1" applyAlignment="1" applyProtection="1">
      <alignment vertical="center" wrapText="1"/>
      <protection locked="0"/>
    </xf>
    <xf numFmtId="170" fontId="17" fillId="0" borderId="67" xfId="1" applyNumberFormat="1" applyFont="1" applyBorder="1" applyAlignment="1" applyProtection="1">
      <alignment vertical="center" wrapText="1"/>
      <protection locked="0"/>
    </xf>
    <xf numFmtId="170" fontId="4" fillId="0" borderId="101" xfId="0" applyNumberFormat="1" applyFont="1" applyBorder="1" applyAlignment="1" applyProtection="1">
      <alignment horizontal="center" vertical="center"/>
      <protection locked="0"/>
    </xf>
    <xf numFmtId="170" fontId="4" fillId="0" borderId="96" xfId="0" applyNumberFormat="1" applyFont="1" applyBorder="1" applyAlignment="1" applyProtection="1">
      <alignment horizontal="center" vertical="center"/>
      <protection locked="0"/>
    </xf>
    <xf numFmtId="170" fontId="4" fillId="3" borderId="10" xfId="0" applyNumberFormat="1" applyFont="1" applyFill="1" applyBorder="1" applyAlignment="1" applyProtection="1">
      <alignment horizontal="center"/>
      <protection locked="0"/>
    </xf>
    <xf numFmtId="170" fontId="4" fillId="3" borderId="29" xfId="0" applyNumberFormat="1" applyFont="1" applyFill="1" applyBorder="1" applyAlignment="1" applyProtection="1">
      <alignment horizontal="center"/>
      <protection locked="0"/>
    </xf>
    <xf numFmtId="170" fontId="4" fillId="3" borderId="30" xfId="0" applyNumberFormat="1" applyFont="1" applyFill="1" applyBorder="1" applyAlignment="1" applyProtection="1">
      <alignment horizontal="center"/>
      <protection locked="0"/>
    </xf>
    <xf numFmtId="170" fontId="4" fillId="8" borderId="10" xfId="0" applyNumberFormat="1" applyFont="1" applyFill="1" applyBorder="1" applyAlignment="1" applyProtection="1">
      <alignment horizontal="center"/>
      <protection locked="0"/>
    </xf>
    <xf numFmtId="170" fontId="4" fillId="8" borderId="29" xfId="0" applyNumberFormat="1" applyFont="1" applyFill="1" applyBorder="1" applyAlignment="1" applyProtection="1">
      <alignment horizontal="center"/>
      <protection locked="0"/>
    </xf>
    <xf numFmtId="170" fontId="4" fillId="8" borderId="30" xfId="0" applyNumberFormat="1" applyFont="1" applyFill="1" applyBorder="1" applyAlignment="1" applyProtection="1">
      <alignment horizontal="center"/>
      <protection locked="0"/>
    </xf>
    <xf numFmtId="170" fontId="4" fillId="9" borderId="13" xfId="0" applyNumberFormat="1" applyFont="1" applyFill="1" applyBorder="1" applyAlignment="1" applyProtection="1">
      <alignment horizontal="center" vertical="center"/>
      <protection locked="0"/>
    </xf>
    <xf numFmtId="170" fontId="4" fillId="9" borderId="7" xfId="0" applyNumberFormat="1" applyFont="1" applyFill="1" applyBorder="1" applyAlignment="1" applyProtection="1">
      <alignment horizontal="center" vertical="center"/>
      <protection locked="0"/>
    </xf>
    <xf numFmtId="170" fontId="2" fillId="0" borderId="12" xfId="0" applyNumberFormat="1" applyFont="1" applyBorder="1" applyAlignment="1" applyProtection="1">
      <alignment horizontal="center" vertical="center" wrapText="1"/>
      <protection locked="0"/>
    </xf>
    <xf numFmtId="170" fontId="2" fillId="0" borderId="7" xfId="0" applyNumberFormat="1" applyFont="1" applyBorder="1" applyAlignment="1" applyProtection="1">
      <alignment horizontal="center" vertical="center" wrapText="1"/>
      <protection locked="0"/>
    </xf>
    <xf numFmtId="170" fontId="28" fillId="14" borderId="103" xfId="0" applyNumberFormat="1" applyFont="1" applyFill="1" applyBorder="1" applyAlignment="1" applyProtection="1">
      <alignment horizontal="center" wrapText="1"/>
      <protection locked="0"/>
    </xf>
    <xf numFmtId="39" fontId="3" fillId="8" borderId="104" xfId="2" applyNumberFormat="1" applyFont="1" applyFill="1" applyBorder="1" applyAlignment="1" applyProtection="1">
      <alignment horizontal="right" vertical="center"/>
      <protection locked="0"/>
    </xf>
    <xf numFmtId="39" fontId="3" fillId="8" borderId="105" xfId="2" applyNumberFormat="1" applyFont="1" applyFill="1" applyBorder="1" applyAlignment="1" applyProtection="1">
      <alignment horizontal="right" vertical="center"/>
      <protection locked="0"/>
    </xf>
    <xf numFmtId="165" fontId="4" fillId="7" borderId="57" xfId="1" applyFont="1" applyFill="1" applyBorder="1" applyAlignment="1" applyProtection="1">
      <alignment horizontal="center"/>
      <protection locked="0"/>
    </xf>
    <xf numFmtId="165" fontId="4" fillId="7" borderId="56" xfId="1" applyFont="1" applyFill="1" applyBorder="1" applyAlignment="1" applyProtection="1">
      <alignment horizontal="center"/>
      <protection locked="0"/>
    </xf>
    <xf numFmtId="165" fontId="8" fillId="0" borderId="22" xfId="1" applyFont="1" applyFill="1" applyBorder="1" applyAlignment="1" applyProtection="1">
      <alignment horizontal="right"/>
    </xf>
    <xf numFmtId="170" fontId="9" fillId="7" borderId="12" xfId="0" applyNumberFormat="1" applyFont="1" applyFill="1" applyBorder="1" applyAlignment="1" applyProtection="1">
      <alignment horizontal="center" vertical="center"/>
      <protection locked="0"/>
    </xf>
    <xf numFmtId="170" fontId="9" fillId="7" borderId="13" xfId="0" applyNumberFormat="1" applyFont="1" applyFill="1" applyBorder="1" applyAlignment="1" applyProtection="1">
      <alignment horizontal="center" vertical="center"/>
      <protection locked="0"/>
    </xf>
    <xf numFmtId="170" fontId="9" fillId="7" borderId="7" xfId="0" applyNumberFormat="1" applyFont="1" applyFill="1" applyBorder="1" applyAlignment="1" applyProtection="1">
      <alignment horizontal="center" vertical="center"/>
      <protection locked="0"/>
    </xf>
    <xf numFmtId="170" fontId="9" fillId="0" borderId="1" xfId="0" applyNumberFormat="1" applyFont="1" applyBorder="1" applyAlignment="1" applyProtection="1">
      <alignment horizontal="center" vertical="center"/>
      <protection locked="0"/>
    </xf>
    <xf numFmtId="170" fontId="9" fillId="0" borderId="17" xfId="0" applyNumberFormat="1" applyFont="1" applyBorder="1" applyAlignment="1" applyProtection="1">
      <alignment horizontal="center" vertical="center"/>
      <protection locked="0"/>
    </xf>
    <xf numFmtId="165" fontId="4" fillId="7" borderId="44" xfId="1" applyFont="1" applyFill="1" applyBorder="1" applyAlignment="1" applyProtection="1">
      <alignment horizontal="center"/>
      <protection locked="0"/>
    </xf>
    <xf numFmtId="165" fontId="8" fillId="0" borderId="78" xfId="1" applyFont="1" applyFill="1" applyBorder="1" applyAlignment="1" applyProtection="1">
      <alignment horizontal="right"/>
    </xf>
    <xf numFmtId="170" fontId="4" fillId="7" borderId="10" xfId="2" applyNumberFormat="1" applyFont="1" applyFill="1" applyBorder="1" applyAlignment="1" applyProtection="1">
      <alignment horizontal="center"/>
      <protection locked="0"/>
    </xf>
    <xf numFmtId="170" fontId="4" fillId="7" borderId="30" xfId="2" applyNumberFormat="1" applyFont="1" applyFill="1" applyBorder="1" applyAlignment="1" applyProtection="1">
      <alignment horizontal="center"/>
      <protection locked="0"/>
    </xf>
    <xf numFmtId="165" fontId="8" fillId="0" borderId="1" xfId="1" applyFont="1" applyBorder="1" applyAlignment="1" applyProtection="1">
      <alignment horizontal="right"/>
    </xf>
    <xf numFmtId="165" fontId="8" fillId="0" borderId="78" xfId="1" applyFont="1" applyBorder="1" applyAlignment="1" applyProtection="1">
      <alignment horizontal="right"/>
    </xf>
    <xf numFmtId="165" fontId="4" fillId="8" borderId="10" xfId="1" applyFont="1" applyFill="1" applyBorder="1" applyAlignment="1" applyProtection="1">
      <alignment horizontal="right"/>
    </xf>
    <xf numFmtId="165" fontId="4" fillId="8" borderId="30" xfId="1" applyFont="1" applyFill="1" applyBorder="1" applyAlignment="1" applyProtection="1">
      <alignment horizontal="right"/>
    </xf>
    <xf numFmtId="165" fontId="4" fillId="8" borderId="57" xfId="1" applyFont="1" applyFill="1" applyBorder="1" applyAlignment="1" applyProtection="1">
      <alignment horizontal="right"/>
    </xf>
    <xf numFmtId="165" fontId="4" fillId="8" borderId="44" xfId="1" applyFont="1" applyFill="1" applyBorder="1" applyAlignment="1" applyProtection="1">
      <alignment horizontal="right"/>
    </xf>
    <xf numFmtId="170" fontId="75" fillId="8" borderId="10" xfId="0" applyNumberFormat="1" applyFont="1" applyFill="1" applyBorder="1" applyAlignment="1" applyProtection="1">
      <alignment horizontal="center" vertical="center"/>
      <protection locked="0"/>
    </xf>
    <xf numFmtId="170" fontId="75" fillId="8" borderId="29" xfId="0" applyNumberFormat="1" applyFont="1" applyFill="1" applyBorder="1" applyAlignment="1" applyProtection="1">
      <alignment horizontal="center" vertical="center"/>
      <protection locked="0"/>
    </xf>
    <xf numFmtId="170" fontId="75" fillId="8" borderId="30" xfId="0" applyNumberFormat="1" applyFont="1" applyFill="1" applyBorder="1" applyAlignment="1" applyProtection="1">
      <alignment horizontal="center" vertical="center"/>
      <protection locked="0"/>
    </xf>
    <xf numFmtId="165" fontId="2" fillId="0" borderId="2" xfId="1" applyFont="1" applyBorder="1" applyAlignment="1" applyProtection="1">
      <alignment horizontal="right" vertical="center"/>
      <protection locked="0"/>
    </xf>
    <xf numFmtId="165" fontId="2" fillId="0" borderId="17" xfId="1" applyFont="1" applyBorder="1" applyAlignment="1" applyProtection="1">
      <alignment vertical="center"/>
      <protection locked="0"/>
    </xf>
    <xf numFmtId="165" fontId="2" fillId="0" borderId="65" xfId="1" applyFont="1" applyBorder="1" applyAlignment="1" applyProtection="1">
      <alignment vertical="center"/>
      <protection locked="0"/>
    </xf>
    <xf numFmtId="165" fontId="2" fillId="0" borderId="3" xfId="1" applyFont="1" applyBorder="1" applyAlignment="1" applyProtection="1">
      <alignment horizontal="right" vertical="center"/>
      <protection locked="0"/>
    </xf>
    <xf numFmtId="165" fontId="2" fillId="0" borderId="17" xfId="1" applyFont="1" applyFill="1" applyBorder="1" applyAlignment="1" applyProtection="1">
      <protection locked="0"/>
    </xf>
    <xf numFmtId="165" fontId="2" fillId="0" borderId="65" xfId="1" applyFont="1" applyFill="1" applyBorder="1" applyAlignment="1" applyProtection="1">
      <protection locked="0"/>
    </xf>
    <xf numFmtId="165" fontId="2" fillId="0" borderId="2" xfId="1" applyFont="1" applyFill="1" applyBorder="1" applyAlignment="1" applyProtection="1">
      <alignment horizontal="right"/>
      <protection locked="0"/>
    </xf>
    <xf numFmtId="165" fontId="4" fillId="11" borderId="10" xfId="1" applyFont="1" applyFill="1" applyBorder="1" applyAlignment="1" applyProtection="1">
      <alignment horizontal="right"/>
    </xf>
    <xf numFmtId="165" fontId="4" fillId="11" borderId="30" xfId="1" applyFont="1" applyFill="1" applyBorder="1" applyAlignment="1" applyProtection="1">
      <alignment horizontal="right"/>
    </xf>
    <xf numFmtId="170" fontId="9" fillId="0" borderId="48" xfId="0" applyNumberFormat="1" applyFont="1" applyBorder="1" applyAlignment="1" applyProtection="1">
      <alignment horizontal="center" wrapText="1"/>
      <protection locked="0"/>
    </xf>
    <xf numFmtId="170" fontId="9" fillId="0" borderId="0" xfId="0" applyNumberFormat="1" applyFont="1" applyAlignment="1" applyProtection="1">
      <alignment horizontal="center" wrapText="1"/>
      <protection locked="0"/>
    </xf>
    <xf numFmtId="170" fontId="9" fillId="0" borderId="76" xfId="0" applyNumberFormat="1" applyFont="1" applyBorder="1" applyAlignment="1" applyProtection="1">
      <alignment horizontal="center" wrapText="1"/>
      <protection locked="0"/>
    </xf>
    <xf numFmtId="170" fontId="9" fillId="0" borderId="14" xfId="0" applyNumberFormat="1" applyFont="1" applyBorder="1" applyAlignment="1" applyProtection="1">
      <alignment horizontal="center" wrapText="1"/>
      <protection locked="0"/>
    </xf>
    <xf numFmtId="170" fontId="9" fillId="0" borderId="107" xfId="0" applyNumberFormat="1" applyFont="1" applyBorder="1" applyAlignment="1" applyProtection="1">
      <alignment horizontal="center" wrapText="1"/>
      <protection locked="0"/>
    </xf>
    <xf numFmtId="170" fontId="9" fillId="0" borderId="108" xfId="0" applyNumberFormat="1" applyFont="1" applyBorder="1" applyAlignment="1" applyProtection="1">
      <alignment horizontal="center" wrapText="1"/>
      <protection locked="0"/>
    </xf>
    <xf numFmtId="170" fontId="9" fillId="0" borderId="49" xfId="0" applyNumberFormat="1" applyFont="1" applyBorder="1" applyAlignment="1" applyProtection="1">
      <alignment horizontal="center" wrapText="1"/>
      <protection locked="0"/>
    </xf>
    <xf numFmtId="170" fontId="9" fillId="0" borderId="109" xfId="0" applyNumberFormat="1" applyFont="1" applyBorder="1" applyAlignment="1" applyProtection="1">
      <alignment horizontal="center" wrapText="1"/>
      <protection locked="0"/>
    </xf>
    <xf numFmtId="165" fontId="12" fillId="2" borderId="10" xfId="1" applyFont="1" applyFill="1" applyBorder="1" applyAlignment="1" applyProtection="1">
      <alignment horizontal="right"/>
      <protection locked="0"/>
    </xf>
    <xf numFmtId="165" fontId="12" fillId="2" borderId="30" xfId="1" applyFont="1" applyFill="1" applyBorder="1" applyAlignment="1" applyProtection="1">
      <alignment horizontal="right"/>
      <protection locked="0"/>
    </xf>
    <xf numFmtId="165" fontId="4" fillId="8" borderId="41" xfId="1" applyFont="1" applyFill="1" applyBorder="1" applyAlignment="1" applyProtection="1">
      <alignment horizontal="right"/>
    </xf>
    <xf numFmtId="165" fontId="4" fillId="8" borderId="9" xfId="1" applyFont="1" applyFill="1" applyBorder="1" applyAlignment="1" applyProtection="1">
      <alignment horizontal="right"/>
    </xf>
    <xf numFmtId="170" fontId="4" fillId="8" borderId="41" xfId="1" applyNumberFormat="1" applyFont="1" applyFill="1" applyBorder="1" applyAlignment="1" applyProtection="1">
      <alignment horizontal="right"/>
      <protection locked="0"/>
    </xf>
    <xf numFmtId="170" fontId="4" fillId="8" borderId="14" xfId="1" applyNumberFormat="1" applyFont="1" applyFill="1" applyBorder="1" applyAlignment="1" applyProtection="1">
      <alignment horizontal="right"/>
      <protection locked="0"/>
    </xf>
    <xf numFmtId="170" fontId="4" fillId="8" borderId="9" xfId="1" applyNumberFormat="1" applyFont="1" applyFill="1" applyBorder="1" applyAlignment="1" applyProtection="1">
      <alignment horizontal="right"/>
      <protection locked="0"/>
    </xf>
    <xf numFmtId="170" fontId="4" fillId="0" borderId="51" xfId="1" applyNumberFormat="1" applyFont="1" applyFill="1" applyBorder="1" applyAlignment="1" applyProtection="1">
      <alignment horizontal="right"/>
      <protection locked="0"/>
    </xf>
    <xf numFmtId="170" fontId="4" fillId="0" borderId="92" xfId="1" applyNumberFormat="1" applyFont="1" applyFill="1" applyBorder="1" applyAlignment="1" applyProtection="1">
      <alignment horizontal="right"/>
      <protection locked="0"/>
    </xf>
    <xf numFmtId="170" fontId="4" fillId="0" borderId="41" xfId="1" applyNumberFormat="1" applyFont="1" applyFill="1" applyBorder="1" applyAlignment="1" applyProtection="1">
      <alignment horizontal="left" vertical="center"/>
      <protection locked="0"/>
    </xf>
    <xf numFmtId="170" fontId="4" fillId="0" borderId="14" xfId="1" applyNumberFormat="1" applyFont="1" applyFill="1" applyBorder="1" applyAlignment="1" applyProtection="1">
      <alignment horizontal="left" vertical="center"/>
      <protection locked="0"/>
    </xf>
    <xf numFmtId="170" fontId="4" fillId="3" borderId="10" xfId="1" applyNumberFormat="1" applyFont="1" applyFill="1" applyBorder="1" applyAlignment="1" applyProtection="1">
      <alignment horizontal="center"/>
      <protection locked="0"/>
    </xf>
    <xf numFmtId="170" fontId="4" fillId="3" borderId="29" xfId="1" applyNumberFormat="1" applyFont="1" applyFill="1" applyBorder="1" applyAlignment="1" applyProtection="1">
      <alignment horizontal="center"/>
      <protection locked="0"/>
    </xf>
    <xf numFmtId="170" fontId="4" fillId="3" borderId="30" xfId="1" applyNumberFormat="1" applyFont="1" applyFill="1" applyBorder="1" applyAlignment="1" applyProtection="1">
      <alignment horizontal="center"/>
      <protection locked="0"/>
    </xf>
    <xf numFmtId="170" fontId="9" fillId="0" borderId="15" xfId="0" applyNumberFormat="1" applyFont="1" applyBorder="1" applyAlignment="1" applyProtection="1">
      <alignment horizontal="center" wrapText="1"/>
      <protection locked="0"/>
    </xf>
    <xf numFmtId="170" fontId="9" fillId="0" borderId="41" xfId="0" applyNumberFormat="1" applyFont="1" applyBorder="1" applyAlignment="1" applyProtection="1">
      <alignment horizontal="center" wrapText="1"/>
      <protection locked="0"/>
    </xf>
    <xf numFmtId="165" fontId="4" fillId="3" borderId="10" xfId="1" applyFont="1" applyFill="1" applyBorder="1" applyAlignment="1" applyProtection="1">
      <alignment horizontal="right"/>
    </xf>
    <xf numFmtId="165" fontId="4" fillId="3" borderId="30" xfId="1" applyFont="1" applyFill="1" applyBorder="1" applyAlignment="1" applyProtection="1">
      <alignment horizontal="right"/>
    </xf>
    <xf numFmtId="170" fontId="4" fillId="11" borderId="10" xfId="1" applyNumberFormat="1" applyFont="1" applyFill="1" applyBorder="1" applyAlignment="1" applyProtection="1">
      <alignment horizontal="center"/>
      <protection locked="0"/>
    </xf>
    <xf numFmtId="170" fontId="4" fillId="11" borderId="29" xfId="1" applyNumberFormat="1" applyFont="1" applyFill="1" applyBorder="1" applyAlignment="1" applyProtection="1">
      <alignment horizontal="center"/>
      <protection locked="0"/>
    </xf>
    <xf numFmtId="170" fontId="4" fillId="11" borderId="30" xfId="1" applyNumberFormat="1" applyFont="1" applyFill="1" applyBorder="1" applyAlignment="1" applyProtection="1">
      <alignment horizontal="center"/>
      <protection locked="0"/>
    </xf>
    <xf numFmtId="165" fontId="3" fillId="0" borderId="76" xfId="1" applyFont="1" applyBorder="1" applyAlignment="1" applyProtection="1"/>
    <xf numFmtId="165" fontId="3" fillId="0" borderId="9" xfId="1" applyFont="1" applyBorder="1" applyAlignment="1" applyProtection="1"/>
    <xf numFmtId="165" fontId="3" fillId="0" borderId="109" xfId="1" applyFont="1" applyBorder="1" applyAlignment="1" applyProtection="1"/>
    <xf numFmtId="170" fontId="9" fillId="8" borderId="10" xfId="0" applyNumberFormat="1" applyFont="1" applyFill="1" applyBorder="1" applyAlignment="1" applyProtection="1">
      <alignment horizontal="center" vertical="center"/>
      <protection locked="0"/>
    </xf>
    <xf numFmtId="170" fontId="9" fillId="8" borderId="29" xfId="0" applyNumberFormat="1" applyFont="1" applyFill="1" applyBorder="1" applyAlignment="1" applyProtection="1">
      <alignment horizontal="center" vertical="center"/>
      <protection locked="0"/>
    </xf>
    <xf numFmtId="170" fontId="9" fillId="8" borderId="30" xfId="0" applyNumberFormat="1" applyFont="1" applyFill="1" applyBorder="1" applyAlignment="1" applyProtection="1">
      <alignment horizontal="center" vertical="center"/>
      <protection locked="0"/>
    </xf>
    <xf numFmtId="170" fontId="75" fillId="3" borderId="10" xfId="0" applyNumberFormat="1" applyFont="1" applyFill="1" applyBorder="1" applyAlignment="1" applyProtection="1">
      <alignment horizontal="center" vertical="center"/>
      <protection locked="0"/>
    </xf>
    <xf numFmtId="170" fontId="75" fillId="3" borderId="29" xfId="0" applyNumberFormat="1" applyFont="1" applyFill="1" applyBorder="1" applyAlignment="1" applyProtection="1">
      <alignment horizontal="center" vertical="center"/>
      <protection locked="0"/>
    </xf>
    <xf numFmtId="170" fontId="75" fillId="3" borderId="30" xfId="0" applyNumberFormat="1" applyFont="1" applyFill="1" applyBorder="1" applyAlignment="1" applyProtection="1">
      <alignment horizontal="center" vertical="center"/>
      <protection locked="0"/>
    </xf>
    <xf numFmtId="165" fontId="2" fillId="0" borderId="50" xfId="1" applyFont="1" applyBorder="1" applyAlignment="1" applyProtection="1">
      <protection locked="0"/>
    </xf>
    <xf numFmtId="165" fontId="2" fillId="0" borderId="52" xfId="1" applyFont="1" applyBorder="1" applyAlignment="1" applyProtection="1">
      <protection locked="0"/>
    </xf>
    <xf numFmtId="165" fontId="2" fillId="0" borderId="24" xfId="1" applyFont="1" applyBorder="1" applyAlignment="1" applyProtection="1">
      <alignment vertical="center"/>
      <protection locked="0"/>
    </xf>
    <xf numFmtId="165" fontId="2" fillId="0" borderId="68" xfId="1" applyFont="1" applyBorder="1" applyAlignment="1" applyProtection="1">
      <alignment vertical="center"/>
      <protection locked="0"/>
    </xf>
    <xf numFmtId="165" fontId="2" fillId="0" borderId="16" xfId="1" applyFont="1" applyBorder="1" applyAlignment="1" applyProtection="1">
      <protection locked="0"/>
    </xf>
    <xf numFmtId="165" fontId="2" fillId="0" borderId="110" xfId="1" applyFont="1" applyBorder="1" applyAlignment="1" applyProtection="1">
      <protection locked="0"/>
    </xf>
    <xf numFmtId="165" fontId="2" fillId="0" borderId="17" xfId="1" applyFont="1" applyBorder="1" applyAlignment="1" applyProtection="1">
      <protection locked="0"/>
    </xf>
    <xf numFmtId="165" fontId="2" fillId="0" borderId="28" xfId="1" applyFont="1" applyBorder="1" applyAlignment="1" applyProtection="1">
      <protection locked="0"/>
    </xf>
    <xf numFmtId="165" fontId="2" fillId="0" borderId="16" xfId="1" applyFont="1" applyBorder="1" applyAlignment="1" applyProtection="1"/>
    <xf numFmtId="165" fontId="2" fillId="0" borderId="95" xfId="1" applyFont="1" applyBorder="1" applyAlignment="1" applyProtection="1"/>
    <xf numFmtId="165" fontId="2" fillId="0" borderId="50" xfId="1" applyFont="1" applyBorder="1" applyAlignment="1" applyProtection="1"/>
    <xf numFmtId="165" fontId="2" fillId="0" borderId="92" xfId="1" applyFont="1" applyBorder="1" applyAlignment="1" applyProtection="1"/>
    <xf numFmtId="165" fontId="2" fillId="0" borderId="17" xfId="1" applyFont="1" applyBorder="1" applyAlignment="1" applyProtection="1"/>
    <xf numFmtId="165" fontId="2" fillId="0" borderId="65" xfId="1" applyFont="1" applyBorder="1" applyAlignment="1" applyProtection="1"/>
    <xf numFmtId="170" fontId="2" fillId="0" borderId="71" xfId="0" applyNumberFormat="1" applyFont="1" applyBorder="1" applyAlignment="1" applyProtection="1">
      <alignment wrapText="1"/>
      <protection locked="0"/>
    </xf>
    <xf numFmtId="170" fontId="2" fillId="0" borderId="111" xfId="0" applyNumberFormat="1" applyFont="1" applyBorder="1" applyAlignment="1" applyProtection="1">
      <alignment wrapText="1"/>
      <protection locked="0"/>
    </xf>
    <xf numFmtId="170" fontId="2" fillId="0" borderId="28" xfId="0" applyNumberFormat="1" applyFont="1" applyBorder="1" applyAlignment="1" applyProtection="1">
      <alignment wrapText="1"/>
      <protection locked="0"/>
    </xf>
    <xf numFmtId="170" fontId="2" fillId="0" borderId="77" xfId="0" applyNumberFormat="1" applyFont="1" applyBorder="1" applyAlignment="1" applyProtection="1">
      <alignment wrapText="1"/>
      <protection locked="0"/>
    </xf>
    <xf numFmtId="170" fontId="2" fillId="0" borderId="95" xfId="0" applyNumberFormat="1" applyFont="1" applyBorder="1" applyAlignment="1" applyProtection="1">
      <alignment wrapText="1"/>
      <protection locked="0"/>
    </xf>
    <xf numFmtId="170" fontId="2" fillId="0" borderId="110" xfId="0" applyNumberFormat="1" applyFont="1" applyBorder="1" applyAlignment="1" applyProtection="1">
      <alignment wrapText="1"/>
      <protection locked="0"/>
    </xf>
    <xf numFmtId="170" fontId="4" fillId="3" borderId="77" xfId="1" applyNumberFormat="1" applyFont="1" applyFill="1" applyBorder="1" applyAlignment="1" applyProtection="1">
      <alignment horizontal="center"/>
      <protection locked="0"/>
    </xf>
    <xf numFmtId="170" fontId="4" fillId="3" borderId="95" xfId="1" applyNumberFormat="1" applyFont="1" applyFill="1" applyBorder="1" applyAlignment="1" applyProtection="1">
      <alignment horizontal="center"/>
      <protection locked="0"/>
    </xf>
    <xf numFmtId="170" fontId="4" fillId="0" borderId="69" xfId="1" applyNumberFormat="1" applyFont="1" applyFill="1" applyBorder="1" applyAlignment="1" applyProtection="1">
      <alignment horizontal="left"/>
      <protection locked="0"/>
    </xf>
    <xf numFmtId="170" fontId="4" fillId="0" borderId="51" xfId="1" applyNumberFormat="1" applyFont="1" applyFill="1" applyBorder="1" applyAlignment="1" applyProtection="1">
      <alignment horizontal="left"/>
      <protection locked="0"/>
    </xf>
    <xf numFmtId="165" fontId="74" fillId="0" borderId="84" xfId="1" applyFont="1" applyBorder="1" applyAlignment="1" applyProtection="1">
      <alignment horizontal="center"/>
    </xf>
    <xf numFmtId="165" fontId="74" fillId="0" borderId="75" xfId="1" applyFont="1" applyBorder="1" applyAlignment="1" applyProtection="1">
      <alignment horizontal="center"/>
    </xf>
    <xf numFmtId="170" fontId="3" fillId="0" borderId="73" xfId="0" applyNumberFormat="1" applyFont="1" applyBorder="1" applyAlignment="1" applyProtection="1">
      <alignment horizontal="right" wrapText="1"/>
      <protection locked="0"/>
    </xf>
    <xf numFmtId="170" fontId="3" fillId="0" borderId="91" xfId="0" applyNumberFormat="1" applyFont="1" applyBorder="1" applyAlignment="1" applyProtection="1">
      <alignment horizontal="right" wrapText="1"/>
      <protection locked="0"/>
    </xf>
    <xf numFmtId="170" fontId="3" fillId="0" borderId="90" xfId="0" applyNumberFormat="1" applyFont="1" applyBorder="1" applyAlignment="1" applyProtection="1">
      <alignment horizontal="right" wrapText="1"/>
      <protection locked="0"/>
    </xf>
    <xf numFmtId="170" fontId="2" fillId="0" borderId="13" xfId="0" applyNumberFormat="1" applyFont="1" applyBorder="1" applyAlignment="1" applyProtection="1">
      <alignment horizontal="center" vertical="center" wrapText="1"/>
      <protection locked="0"/>
    </xf>
    <xf numFmtId="170" fontId="2" fillId="0" borderId="15" xfId="0" applyNumberFormat="1" applyFont="1" applyBorder="1" applyAlignment="1" applyProtection="1">
      <alignment horizontal="center" vertical="center" wrapText="1"/>
      <protection locked="0"/>
    </xf>
    <xf numFmtId="170" fontId="2" fillId="0" borderId="0" xfId="0" applyNumberFormat="1" applyFont="1" applyAlignment="1" applyProtection="1">
      <alignment horizontal="center" vertical="center" wrapText="1"/>
      <protection locked="0"/>
    </xf>
    <xf numFmtId="170" fontId="2" fillId="0" borderId="8" xfId="0" applyNumberFormat="1" applyFont="1" applyBorder="1" applyAlignment="1" applyProtection="1">
      <alignment horizontal="center" vertical="center" wrapText="1"/>
      <protection locked="0"/>
    </xf>
    <xf numFmtId="170" fontId="2" fillId="0" borderId="41" xfId="0" applyNumberFormat="1" applyFont="1" applyBorder="1" applyAlignment="1" applyProtection="1">
      <alignment horizontal="center" vertical="center" wrapText="1"/>
      <protection locked="0"/>
    </xf>
    <xf numFmtId="170" fontId="2" fillId="0" borderId="14" xfId="0" applyNumberFormat="1" applyFont="1" applyBorder="1" applyAlignment="1" applyProtection="1">
      <alignment horizontal="center" vertical="center" wrapText="1"/>
      <protection locked="0"/>
    </xf>
    <xf numFmtId="170" fontId="2" fillId="0" borderId="9" xfId="0" applyNumberFormat="1" applyFont="1" applyBorder="1" applyAlignment="1" applyProtection="1">
      <alignment horizontal="center" vertical="center" wrapText="1"/>
      <protection locked="0"/>
    </xf>
    <xf numFmtId="170" fontId="94" fillId="0" borderId="12" xfId="0" applyNumberFormat="1" applyFont="1" applyBorder="1" applyAlignment="1" applyProtection="1">
      <alignment horizontal="center" vertical="center"/>
      <protection locked="0"/>
    </xf>
    <xf numFmtId="170" fontId="94" fillId="0" borderId="13" xfId="0" applyNumberFormat="1" applyFont="1" applyBorder="1" applyAlignment="1" applyProtection="1">
      <alignment horizontal="center" vertical="center"/>
      <protection locked="0"/>
    </xf>
    <xf numFmtId="170" fontId="94" fillId="0" borderId="7" xfId="0" applyNumberFormat="1" applyFont="1" applyBorder="1" applyAlignment="1" applyProtection="1">
      <alignment horizontal="center" vertical="center"/>
      <protection locked="0"/>
    </xf>
    <xf numFmtId="170" fontId="94" fillId="0" borderId="41" xfId="0" applyNumberFormat="1" applyFont="1" applyBorder="1" applyAlignment="1" applyProtection="1">
      <alignment horizontal="center" vertical="center"/>
      <protection locked="0"/>
    </xf>
    <xf numFmtId="170" fontId="94" fillId="0" borderId="14" xfId="0" applyNumberFormat="1" applyFont="1" applyBorder="1" applyAlignment="1" applyProtection="1">
      <alignment horizontal="center" vertical="center"/>
      <protection locked="0"/>
    </xf>
    <xf numFmtId="170" fontId="94" fillId="0" borderId="9" xfId="0" applyNumberFormat="1" applyFont="1" applyBorder="1" applyAlignment="1" applyProtection="1">
      <alignment horizontal="center" vertical="center"/>
      <protection locked="0"/>
    </xf>
    <xf numFmtId="1" fontId="95" fillId="0" borderId="17" xfId="0" applyNumberFormat="1" applyFont="1" applyBorder="1" applyAlignment="1" applyProtection="1">
      <alignment horizontal="center" vertical="center" wrapText="1"/>
      <protection locked="0"/>
    </xf>
    <xf numFmtId="1" fontId="95" fillId="0" borderId="28" xfId="0" applyNumberFormat="1" applyFont="1" applyBorder="1" applyAlignment="1" applyProtection="1">
      <alignment horizontal="center" vertical="center" wrapText="1"/>
      <protection locked="0"/>
    </xf>
    <xf numFmtId="170" fontId="2" fillId="3" borderId="45" xfId="0" applyNumberFormat="1" applyFont="1" applyFill="1" applyBorder="1" applyAlignment="1" applyProtection="1">
      <alignment horizontal="center" vertical="center"/>
      <protection locked="0"/>
    </xf>
    <xf numFmtId="170" fontId="2" fillId="3" borderId="39" xfId="0" applyNumberFormat="1" applyFont="1" applyFill="1" applyBorder="1" applyAlignment="1" applyProtection="1">
      <alignment horizontal="center" vertical="center"/>
      <protection locked="0"/>
    </xf>
    <xf numFmtId="170" fontId="15" fillId="0" borderId="112" xfId="0" applyNumberFormat="1" applyFont="1" applyBorder="1" applyAlignment="1" applyProtection="1">
      <alignment horizontal="center" vertical="center"/>
      <protection locked="0"/>
    </xf>
    <xf numFmtId="170" fontId="15" fillId="0" borderId="96" xfId="0" applyNumberFormat="1" applyFont="1" applyBorder="1" applyAlignment="1" applyProtection="1">
      <alignment horizontal="center" vertical="center"/>
      <protection locked="0"/>
    </xf>
    <xf numFmtId="165" fontId="31" fillId="26" borderId="10" xfId="0" applyNumberFormat="1" applyFont="1" applyFill="1" applyBorder="1" applyAlignment="1" applyProtection="1">
      <alignment horizontal="center" vertical="center"/>
      <protection locked="0"/>
    </xf>
    <xf numFmtId="165" fontId="31" fillId="26" borderId="30" xfId="0" applyNumberFormat="1" applyFont="1" applyFill="1" applyBorder="1" applyAlignment="1" applyProtection="1">
      <alignment horizontal="center" vertical="center"/>
      <protection locked="0"/>
    </xf>
    <xf numFmtId="165" fontId="31" fillId="26" borderId="10" xfId="0" applyNumberFormat="1" applyFont="1" applyFill="1" applyBorder="1" applyAlignment="1" applyProtection="1">
      <alignment horizontal="center"/>
      <protection locked="0"/>
    </xf>
    <xf numFmtId="165" fontId="31" fillId="26" borderId="30" xfId="0" applyNumberFormat="1" applyFont="1" applyFill="1" applyBorder="1" applyAlignment="1" applyProtection="1">
      <alignment horizontal="center"/>
      <protection locked="0"/>
    </xf>
    <xf numFmtId="165" fontId="4" fillId="26" borderId="10" xfId="1" applyFont="1" applyFill="1" applyBorder="1" applyAlignment="1" applyProtection="1">
      <alignment horizontal="right"/>
      <protection locked="0"/>
    </xf>
    <xf numFmtId="165" fontId="4" fillId="26" borderId="29" xfId="1" applyFont="1" applyFill="1" applyBorder="1" applyAlignment="1" applyProtection="1">
      <alignment horizontal="right"/>
      <protection locked="0"/>
    </xf>
    <xf numFmtId="165" fontId="4" fillId="26" borderId="30" xfId="1" applyFont="1" applyFill="1" applyBorder="1" applyAlignment="1" applyProtection="1">
      <alignment horizontal="right"/>
      <protection locked="0"/>
    </xf>
    <xf numFmtId="170" fontId="94" fillId="0" borderId="12" xfId="0" applyNumberFormat="1" applyFont="1" applyBorder="1" applyAlignment="1" applyProtection="1">
      <alignment horizontal="center"/>
      <protection locked="0"/>
    </xf>
    <xf numFmtId="170" fontId="94" fillId="0" borderId="13" xfId="0" applyNumberFormat="1" applyFont="1" applyBorder="1" applyAlignment="1" applyProtection="1">
      <alignment horizontal="center"/>
      <protection locked="0"/>
    </xf>
    <xf numFmtId="170" fontId="94" fillId="0" borderId="7" xfId="0" applyNumberFormat="1" applyFont="1" applyBorder="1" applyAlignment="1" applyProtection="1">
      <alignment horizontal="center"/>
      <protection locked="0"/>
    </xf>
    <xf numFmtId="165" fontId="8" fillId="0" borderId="71" xfId="1" applyFont="1" applyBorder="1" applyAlignment="1" applyProtection="1">
      <alignment horizontal="right"/>
      <protection locked="0"/>
    </xf>
    <xf numFmtId="165" fontId="8" fillId="0" borderId="111" xfId="1" applyFont="1" applyBorder="1" applyAlignment="1" applyProtection="1">
      <alignment horizontal="right"/>
      <protection locked="0"/>
    </xf>
    <xf numFmtId="165" fontId="8" fillId="0" borderId="28" xfId="1" applyFont="1" applyBorder="1" applyAlignment="1" applyProtection="1">
      <alignment horizontal="right"/>
      <protection locked="0"/>
    </xf>
    <xf numFmtId="165" fontId="4" fillId="7" borderId="10" xfId="0" applyNumberFormat="1" applyFont="1" applyFill="1" applyBorder="1" applyAlignment="1" applyProtection="1">
      <alignment horizontal="center"/>
      <protection locked="0"/>
    </xf>
    <xf numFmtId="165" fontId="4" fillId="7" borderId="29" xfId="0" applyNumberFormat="1" applyFont="1" applyFill="1" applyBorder="1" applyAlignment="1" applyProtection="1">
      <alignment horizontal="center"/>
      <protection locked="0"/>
    </xf>
    <xf numFmtId="165" fontId="4" fillId="7" borderId="30" xfId="0" applyNumberFormat="1" applyFont="1" applyFill="1" applyBorder="1" applyAlignment="1" applyProtection="1">
      <alignment horizontal="center"/>
      <protection locked="0"/>
    </xf>
    <xf numFmtId="165" fontId="8" fillId="0" borderId="3" xfId="1" applyFont="1" applyBorder="1" applyAlignment="1" applyProtection="1">
      <alignment horizontal="right"/>
    </xf>
    <xf numFmtId="165" fontId="8" fillId="0" borderId="22" xfId="1" applyFont="1" applyBorder="1" applyAlignment="1" applyProtection="1">
      <alignment horizontal="right"/>
    </xf>
    <xf numFmtId="165" fontId="8" fillId="0" borderId="25" xfId="1" applyFont="1" applyBorder="1" applyAlignment="1" applyProtection="1">
      <alignment horizontal="right"/>
      <protection locked="0"/>
    </xf>
    <xf numFmtId="165" fontId="8" fillId="0" borderId="1" xfId="1" applyFont="1" applyBorder="1" applyAlignment="1" applyProtection="1">
      <alignment horizontal="right"/>
      <protection locked="0"/>
    </xf>
    <xf numFmtId="165" fontId="3" fillId="8" borderId="98" xfId="1" applyFont="1" applyFill="1" applyBorder="1" applyAlignment="1" applyProtection="1">
      <alignment horizontal="center" vertical="center"/>
    </xf>
    <xf numFmtId="165" fontId="3" fillId="8" borderId="89" xfId="1" applyFont="1" applyFill="1" applyBorder="1" applyAlignment="1" applyProtection="1">
      <alignment horizontal="center" vertical="center"/>
    </xf>
    <xf numFmtId="165" fontId="8" fillId="0" borderId="18" xfId="1" applyFont="1" applyBorder="1" applyAlignment="1" applyProtection="1">
      <alignment horizontal="right"/>
      <protection locked="0"/>
    </xf>
    <xf numFmtId="165" fontId="8" fillId="0" borderId="2" xfId="1" applyFont="1" applyBorder="1" applyAlignment="1" applyProtection="1">
      <alignment horizontal="right"/>
      <protection locked="0"/>
    </xf>
    <xf numFmtId="165" fontId="8" fillId="0" borderId="26" xfId="1" applyFont="1" applyBorder="1" applyAlignment="1" applyProtection="1">
      <alignment horizontal="right"/>
      <protection locked="0"/>
    </xf>
    <xf numFmtId="165" fontId="8" fillId="0" borderId="3" xfId="1" applyFont="1" applyBorder="1" applyAlignment="1" applyProtection="1">
      <alignment horizontal="right"/>
      <protection locked="0"/>
    </xf>
    <xf numFmtId="165" fontId="4" fillId="7" borderId="57" xfId="2" applyNumberFormat="1" applyFont="1" applyFill="1" applyBorder="1" applyAlignment="1" applyProtection="1">
      <alignment horizontal="center"/>
      <protection locked="0"/>
    </xf>
    <xf numFmtId="165" fontId="4" fillId="7" borderId="44" xfId="2" applyNumberFormat="1" applyFont="1" applyFill="1" applyBorder="1" applyAlignment="1" applyProtection="1">
      <alignment horizontal="center"/>
      <protection locked="0"/>
    </xf>
    <xf numFmtId="165" fontId="4" fillId="3" borderId="10" xfId="1" applyFont="1" applyFill="1" applyBorder="1" applyAlignment="1" applyProtection="1">
      <alignment horizontal="center"/>
      <protection locked="0"/>
    </xf>
    <xf numFmtId="165" fontId="4" fillId="3" borderId="30" xfId="1" applyFont="1" applyFill="1" applyBorder="1" applyAlignment="1" applyProtection="1">
      <alignment horizontal="center"/>
      <protection locked="0"/>
    </xf>
    <xf numFmtId="165" fontId="8" fillId="0" borderId="2" xfId="1" applyFont="1" applyBorder="1" applyAlignment="1" applyProtection="1">
      <alignment horizontal="right"/>
    </xf>
    <xf numFmtId="165" fontId="8" fillId="0" borderId="19" xfId="1" applyFont="1" applyBorder="1" applyAlignment="1" applyProtection="1">
      <alignment horizontal="right"/>
    </xf>
    <xf numFmtId="165" fontId="8" fillId="0" borderId="17" xfId="1" applyFont="1" applyFill="1" applyBorder="1" applyAlignment="1" applyProtection="1">
      <alignment horizontal="right"/>
    </xf>
    <xf numFmtId="165" fontId="8" fillId="0" borderId="28" xfId="1" applyFont="1" applyFill="1" applyBorder="1" applyAlignment="1" applyProtection="1">
      <alignment horizontal="right"/>
    </xf>
    <xf numFmtId="170" fontId="11" fillId="0" borderId="102" xfId="0" applyNumberFormat="1" applyFont="1" applyBorder="1" applyAlignment="1" applyProtection="1">
      <alignment horizontal="center" vertical="center"/>
      <protection locked="0"/>
    </xf>
    <xf numFmtId="170" fontId="17" fillId="0" borderId="16" xfId="1" applyNumberFormat="1" applyFont="1" applyBorder="1" applyAlignment="1" applyProtection="1">
      <alignment horizontal="left" vertical="center" wrapText="1"/>
      <protection locked="0"/>
    </xf>
    <xf numFmtId="170" fontId="17" fillId="0" borderId="67" xfId="1" applyNumberFormat="1" applyFont="1" applyBorder="1" applyAlignment="1" applyProtection="1">
      <alignment horizontal="left" vertical="center" wrapText="1"/>
      <protection locked="0"/>
    </xf>
    <xf numFmtId="171" fontId="4" fillId="0" borderId="48" xfId="0" applyNumberFormat="1" applyFont="1" applyBorder="1" applyAlignment="1" applyProtection="1">
      <alignment horizontal="center" wrapText="1"/>
      <protection locked="0"/>
    </xf>
    <xf numFmtId="171" fontId="4" fillId="0" borderId="8" xfId="0" applyNumberFormat="1" applyFont="1" applyBorder="1" applyAlignment="1" applyProtection="1">
      <alignment horizontal="center" wrapText="1"/>
      <protection locked="0"/>
    </xf>
    <xf numFmtId="165" fontId="3" fillId="8" borderId="113" xfId="1" applyFont="1" applyFill="1" applyBorder="1" applyAlignment="1" applyProtection="1">
      <alignment horizontal="right" vertical="center"/>
    </xf>
    <xf numFmtId="165" fontId="3" fillId="8" borderId="105" xfId="1" applyFont="1" applyFill="1" applyBorder="1" applyAlignment="1" applyProtection="1">
      <alignment horizontal="right" vertical="center"/>
    </xf>
    <xf numFmtId="165" fontId="3" fillId="8" borderId="104" xfId="2" applyNumberFormat="1" applyFont="1" applyFill="1" applyBorder="1" applyAlignment="1" applyProtection="1">
      <alignment horizontal="right" vertical="center"/>
      <protection locked="0"/>
    </xf>
    <xf numFmtId="165" fontId="3" fillId="8" borderId="94" xfId="2" applyNumberFormat="1" applyFont="1" applyFill="1" applyBorder="1" applyAlignment="1" applyProtection="1">
      <alignment horizontal="right" vertical="center"/>
      <protection locked="0"/>
    </xf>
    <xf numFmtId="165" fontId="4" fillId="8" borderId="41" xfId="1" applyFont="1" applyFill="1" applyBorder="1" applyAlignment="1" applyProtection="1">
      <alignment horizontal="right"/>
      <protection locked="0"/>
    </xf>
    <xf numFmtId="165" fontId="4" fillId="8" borderId="14" xfId="1" applyFont="1" applyFill="1" applyBorder="1" applyAlignment="1" applyProtection="1">
      <alignment horizontal="right"/>
      <protection locked="0"/>
    </xf>
    <xf numFmtId="165" fontId="4" fillId="8" borderId="9" xfId="1" applyFont="1" applyFill="1" applyBorder="1" applyAlignment="1" applyProtection="1">
      <alignment horizontal="right"/>
      <protection locked="0"/>
    </xf>
    <xf numFmtId="165" fontId="4" fillId="11" borderId="10" xfId="1" applyFont="1" applyFill="1" applyBorder="1" applyAlignment="1" applyProtection="1">
      <alignment horizontal="center"/>
      <protection locked="0"/>
    </xf>
    <xf numFmtId="165" fontId="4" fillId="11" borderId="29" xfId="1" applyFont="1" applyFill="1" applyBorder="1" applyAlignment="1" applyProtection="1">
      <alignment horizontal="center"/>
      <protection locked="0"/>
    </xf>
    <xf numFmtId="165" fontId="4" fillId="11" borderId="30" xfId="1" applyFont="1" applyFill="1" applyBorder="1" applyAlignment="1" applyProtection="1">
      <alignment horizontal="center"/>
      <protection locked="0"/>
    </xf>
    <xf numFmtId="170" fontId="9" fillId="14" borderId="88" xfId="0" applyNumberFormat="1" applyFont="1" applyFill="1" applyBorder="1" applyAlignment="1" applyProtection="1">
      <alignment horizontal="center" wrapText="1"/>
      <protection locked="0"/>
    </xf>
    <xf numFmtId="170" fontId="9" fillId="14" borderId="106" xfId="0" applyNumberFormat="1" applyFont="1" applyFill="1" applyBorder="1" applyAlignment="1" applyProtection="1">
      <alignment horizontal="center" wrapText="1"/>
      <protection locked="0"/>
    </xf>
    <xf numFmtId="165" fontId="4" fillId="8" borderId="10" xfId="0" applyNumberFormat="1" applyFont="1" applyFill="1" applyBorder="1" applyAlignment="1" applyProtection="1">
      <alignment horizontal="center"/>
      <protection locked="0"/>
    </xf>
    <xf numFmtId="165" fontId="4" fillId="8" borderId="29" xfId="0" applyNumberFormat="1" applyFont="1" applyFill="1" applyBorder="1" applyAlignment="1" applyProtection="1">
      <alignment horizontal="center"/>
      <protection locked="0"/>
    </xf>
    <xf numFmtId="165" fontId="4" fillId="8" borderId="30" xfId="0" applyNumberFormat="1" applyFont="1" applyFill="1" applyBorder="1" applyAlignment="1" applyProtection="1">
      <alignment horizontal="center"/>
      <protection locked="0"/>
    </xf>
    <xf numFmtId="165" fontId="4" fillId="11" borderId="10" xfId="1" applyFont="1" applyFill="1" applyBorder="1" applyAlignment="1" applyProtection="1">
      <alignment horizontal="right"/>
      <protection locked="0"/>
    </xf>
    <xf numFmtId="165" fontId="4" fillId="11" borderId="30" xfId="1" applyFont="1" applyFill="1" applyBorder="1" applyAlignment="1" applyProtection="1">
      <alignment horizontal="right"/>
      <protection locked="0"/>
    </xf>
    <xf numFmtId="165" fontId="3" fillId="0" borderId="103" xfId="2" applyNumberFormat="1" applyFont="1" applyFill="1" applyBorder="1" applyAlignment="1" applyProtection="1">
      <alignment horizontal="center" vertical="center"/>
      <protection locked="0"/>
    </xf>
    <xf numFmtId="165" fontId="3" fillId="0" borderId="88" xfId="2" applyNumberFormat="1" applyFont="1" applyFill="1" applyBorder="1" applyAlignment="1" applyProtection="1">
      <alignment horizontal="center" vertical="center"/>
      <protection locked="0"/>
    </xf>
    <xf numFmtId="165" fontId="4" fillId="7" borderId="57" xfId="0" applyNumberFormat="1" applyFont="1" applyFill="1" applyBorder="1" applyAlignment="1" applyProtection="1">
      <alignment horizontal="center"/>
      <protection locked="0"/>
    </xf>
    <xf numFmtId="165" fontId="4" fillId="7" borderId="56" xfId="0" applyNumberFormat="1" applyFont="1" applyFill="1" applyBorder="1" applyAlignment="1" applyProtection="1">
      <alignment horizontal="center"/>
      <protection locked="0"/>
    </xf>
    <xf numFmtId="170" fontId="4" fillId="0" borderId="29" xfId="0" applyNumberFormat="1" applyFont="1" applyBorder="1" applyAlignment="1" applyProtection="1">
      <alignment horizontal="center" vertical="center"/>
      <protection locked="0"/>
    </xf>
    <xf numFmtId="170" fontId="4" fillId="0" borderId="30" xfId="0" applyNumberFormat="1" applyFont="1" applyBorder="1" applyAlignment="1" applyProtection="1">
      <alignment horizontal="center" vertical="center"/>
      <protection locked="0"/>
    </xf>
    <xf numFmtId="170" fontId="1" fillId="0" borderId="29" xfId="0" applyNumberFormat="1" applyFont="1" applyBorder="1" applyAlignment="1" applyProtection="1">
      <alignment wrapText="1"/>
      <protection locked="0"/>
    </xf>
    <xf numFmtId="170" fontId="1" fillId="0" borderId="30" xfId="0" applyNumberFormat="1" applyFont="1" applyBorder="1" applyAlignment="1" applyProtection="1">
      <alignment wrapText="1"/>
      <protection locked="0"/>
    </xf>
    <xf numFmtId="165" fontId="3" fillId="8" borderId="93" xfId="2" applyNumberFormat="1" applyFont="1" applyFill="1" applyBorder="1" applyAlignment="1" applyProtection="1">
      <alignment horizontal="right" vertical="center"/>
      <protection locked="0"/>
    </xf>
    <xf numFmtId="170" fontId="8" fillId="0" borderId="0" xfId="0" applyNumberFormat="1" applyFont="1" applyAlignment="1" applyProtection="1">
      <alignment wrapText="1"/>
      <protection locked="0"/>
    </xf>
    <xf numFmtId="165" fontId="3" fillId="0" borderId="24" xfId="1" applyFont="1" applyBorder="1" applyAlignment="1" applyProtection="1"/>
    <xf numFmtId="165" fontId="3" fillId="0" borderId="68" xfId="1" applyFont="1" applyBorder="1" applyAlignment="1" applyProtection="1"/>
    <xf numFmtId="165" fontId="4" fillId="3" borderId="29" xfId="1" applyFont="1" applyFill="1" applyBorder="1" applyAlignment="1" applyProtection="1">
      <alignment horizontal="center"/>
      <protection locked="0"/>
    </xf>
    <xf numFmtId="165" fontId="4" fillId="3" borderId="10" xfId="2" applyNumberFormat="1" applyFont="1" applyFill="1" applyBorder="1" applyAlignment="1" applyProtection="1">
      <alignment horizontal="right"/>
    </xf>
    <xf numFmtId="165" fontId="4" fillId="3" borderId="30" xfId="2" applyNumberFormat="1" applyFont="1" applyFill="1" applyBorder="1" applyAlignment="1" applyProtection="1">
      <alignment horizontal="right"/>
    </xf>
    <xf numFmtId="165" fontId="2" fillId="0" borderId="2" xfId="1" applyFont="1" applyBorder="1" applyAlignment="1" applyProtection="1">
      <alignment horizontal="center" vertical="center"/>
      <protection locked="0"/>
    </xf>
    <xf numFmtId="165" fontId="2" fillId="0" borderId="2" xfId="1" applyFont="1" applyFill="1" applyBorder="1" applyAlignment="1" applyProtection="1">
      <alignment horizontal="center"/>
      <protection locked="0"/>
    </xf>
    <xf numFmtId="165" fontId="2" fillId="0" borderId="3" xfId="1" applyFont="1" applyBorder="1" applyAlignment="1" applyProtection="1">
      <alignment horizontal="center" vertical="center"/>
      <protection locked="0"/>
    </xf>
    <xf numFmtId="170" fontId="94" fillId="0" borderId="41" xfId="0" applyNumberFormat="1" applyFont="1" applyBorder="1" applyAlignment="1" applyProtection="1">
      <alignment horizontal="center"/>
      <protection locked="0"/>
    </xf>
    <xf numFmtId="170" fontId="94" fillId="0" borderId="14" xfId="0" applyNumberFormat="1" applyFont="1" applyBorder="1" applyAlignment="1" applyProtection="1">
      <alignment horizontal="center"/>
      <protection locked="0"/>
    </xf>
    <xf numFmtId="170" fontId="94" fillId="0" borderId="9" xfId="0" applyNumberFormat="1" applyFont="1" applyBorder="1" applyAlignment="1" applyProtection="1">
      <alignment horizontal="center"/>
      <protection locked="0"/>
    </xf>
    <xf numFmtId="165" fontId="8" fillId="0" borderId="24" xfId="1" applyFont="1" applyBorder="1" applyAlignment="1" applyProtection="1">
      <alignment horizontal="right"/>
    </xf>
    <xf numFmtId="165" fontId="8" fillId="0" borderId="68" xfId="1" applyFont="1" applyBorder="1" applyAlignment="1" applyProtection="1">
      <alignment horizontal="right"/>
    </xf>
    <xf numFmtId="165" fontId="8" fillId="0" borderId="16" xfId="1" applyFont="1" applyFill="1" applyBorder="1" applyAlignment="1" applyProtection="1">
      <alignment horizontal="right"/>
    </xf>
    <xf numFmtId="165" fontId="8" fillId="0" borderId="110" xfId="1" applyFont="1" applyFill="1" applyBorder="1" applyAlignment="1" applyProtection="1">
      <alignment horizontal="right"/>
    </xf>
    <xf numFmtId="165" fontId="8" fillId="0" borderId="17" xfId="1" applyFont="1" applyBorder="1" applyAlignment="1" applyProtection="1">
      <alignment horizontal="right"/>
    </xf>
    <xf numFmtId="165" fontId="8" fillId="0" borderId="65" xfId="1" applyFont="1" applyBorder="1" applyAlignment="1" applyProtection="1">
      <alignment horizontal="right"/>
    </xf>
    <xf numFmtId="165" fontId="8" fillId="0" borderId="16" xfId="1" applyFont="1" applyBorder="1" applyAlignment="1" applyProtection="1">
      <alignment horizontal="right"/>
    </xf>
    <xf numFmtId="165" fontId="8" fillId="0" borderId="67" xfId="1" applyFont="1" applyBorder="1" applyAlignment="1" applyProtection="1">
      <alignment horizontal="right"/>
    </xf>
    <xf numFmtId="170" fontId="17" fillId="0" borderId="2" xfId="1" applyNumberFormat="1" applyFont="1" applyBorder="1" applyAlignment="1" applyProtection="1">
      <protection locked="0"/>
    </xf>
    <xf numFmtId="170" fontId="17" fillId="0" borderId="19" xfId="1" applyNumberFormat="1" applyFont="1" applyBorder="1" applyAlignment="1" applyProtection="1">
      <protection locked="0"/>
    </xf>
    <xf numFmtId="170" fontId="17" fillId="0" borderId="2" xfId="1" applyNumberFormat="1" applyFont="1" applyBorder="1" applyAlignment="1" applyProtection="1">
      <alignment vertical="center" wrapText="1"/>
      <protection locked="0"/>
    </xf>
    <xf numFmtId="170" fontId="17" fillId="0" borderId="19" xfId="1" applyNumberFormat="1" applyFont="1" applyBorder="1" applyAlignment="1" applyProtection="1">
      <alignment vertical="center" wrapText="1"/>
      <protection locked="0"/>
    </xf>
    <xf numFmtId="170" fontId="17" fillId="0" borderId="2" xfId="0" applyNumberFormat="1" applyFont="1" applyBorder="1" applyAlignment="1" applyProtection="1">
      <alignment vertical="center" wrapText="1"/>
      <protection locked="0"/>
    </xf>
    <xf numFmtId="170" fontId="17" fillId="0" borderId="19" xfId="0" applyNumberFormat="1" applyFont="1" applyBorder="1" applyAlignment="1" applyProtection="1">
      <alignment vertical="center" wrapText="1"/>
      <protection locked="0"/>
    </xf>
    <xf numFmtId="170" fontId="17" fillId="0" borderId="17" xfId="0" applyNumberFormat="1" applyFont="1" applyBorder="1" applyAlignment="1" applyProtection="1">
      <alignment vertical="center" wrapText="1"/>
      <protection locked="0"/>
    </xf>
    <xf numFmtId="170" fontId="17" fillId="0" borderId="65" xfId="0" applyNumberFormat="1" applyFont="1" applyBorder="1" applyAlignment="1" applyProtection="1">
      <alignment vertical="center" wrapText="1"/>
      <protection locked="0"/>
    </xf>
    <xf numFmtId="165" fontId="8" fillId="0" borderId="24" xfId="1" applyFont="1" applyFill="1" applyBorder="1" applyAlignment="1" applyProtection="1">
      <alignment horizontal="right"/>
    </xf>
    <xf numFmtId="165" fontId="8" fillId="0" borderId="90" xfId="1" applyFont="1" applyFill="1" applyBorder="1" applyAlignment="1" applyProtection="1">
      <alignment horizontal="right"/>
    </xf>
    <xf numFmtId="170" fontId="17" fillId="0" borderId="1" xfId="1" applyNumberFormat="1" applyFont="1" applyBorder="1" applyAlignment="1" applyProtection="1">
      <alignment horizontal="left" vertical="center" wrapText="1"/>
      <protection locked="0"/>
    </xf>
    <xf numFmtId="170" fontId="17" fillId="0" borderId="78" xfId="1" applyNumberFormat="1" applyFont="1" applyBorder="1" applyAlignment="1" applyProtection="1">
      <alignment horizontal="left" vertical="center" wrapText="1"/>
      <protection locked="0"/>
    </xf>
    <xf numFmtId="170" fontId="3" fillId="8" borderId="93" xfId="2" applyNumberFormat="1" applyFont="1" applyFill="1" applyBorder="1" applyAlignment="1" applyProtection="1">
      <alignment horizontal="right" vertical="center"/>
      <protection locked="0"/>
    </xf>
    <xf numFmtId="170" fontId="3" fillId="8" borderId="94" xfId="2" applyNumberFormat="1" applyFont="1" applyFill="1" applyBorder="1" applyAlignment="1" applyProtection="1">
      <alignment horizontal="right" vertical="center"/>
      <protection locked="0"/>
    </xf>
    <xf numFmtId="170" fontId="31" fillId="26" borderId="10" xfId="0" applyNumberFormat="1" applyFont="1" applyFill="1" applyBorder="1" applyAlignment="1" applyProtection="1">
      <alignment horizontal="center" vertical="center"/>
      <protection locked="0"/>
    </xf>
    <xf numFmtId="170" fontId="31" fillId="26" borderId="30" xfId="0" applyNumberFormat="1" applyFont="1" applyFill="1" applyBorder="1" applyAlignment="1" applyProtection="1">
      <alignment horizontal="center" vertical="center"/>
      <protection locked="0"/>
    </xf>
    <xf numFmtId="170" fontId="31" fillId="26" borderId="10" xfId="0" applyNumberFormat="1" applyFont="1" applyFill="1" applyBorder="1" applyAlignment="1" applyProtection="1">
      <alignment horizontal="center"/>
      <protection locked="0"/>
    </xf>
    <xf numFmtId="170" fontId="31" fillId="26" borderId="30" xfId="0" applyNumberFormat="1" applyFont="1" applyFill="1" applyBorder="1" applyAlignment="1" applyProtection="1">
      <alignment horizontal="center"/>
      <protection locked="0"/>
    </xf>
    <xf numFmtId="39" fontId="4" fillId="26" borderId="10" xfId="1" applyNumberFormat="1" applyFont="1" applyFill="1" applyBorder="1" applyAlignment="1" applyProtection="1">
      <alignment horizontal="right"/>
      <protection locked="0"/>
    </xf>
    <xf numFmtId="39" fontId="4" fillId="26" borderId="29" xfId="1" applyNumberFormat="1" applyFont="1" applyFill="1" applyBorder="1" applyAlignment="1" applyProtection="1">
      <alignment horizontal="right"/>
      <protection locked="0"/>
    </xf>
    <xf numFmtId="39" fontId="4" fillId="26" borderId="30" xfId="1" applyNumberFormat="1" applyFont="1" applyFill="1" applyBorder="1" applyAlignment="1" applyProtection="1">
      <alignment horizontal="right"/>
      <protection locked="0"/>
    </xf>
    <xf numFmtId="39" fontId="8" fillId="0" borderId="26" xfId="1" applyNumberFormat="1" applyFont="1" applyBorder="1" applyAlignment="1" applyProtection="1">
      <alignment horizontal="right"/>
      <protection locked="0"/>
    </xf>
    <xf numFmtId="39" fontId="8" fillId="0" borderId="3" xfId="1" applyNumberFormat="1" applyFont="1" applyBorder="1" applyAlignment="1" applyProtection="1">
      <alignment horizontal="right"/>
      <protection locked="0"/>
    </xf>
    <xf numFmtId="39" fontId="4" fillId="11" borderId="10" xfId="1" applyNumberFormat="1" applyFont="1" applyFill="1" applyBorder="1" applyAlignment="1" applyProtection="1">
      <alignment horizontal="center"/>
      <protection locked="0"/>
    </xf>
    <xf numFmtId="39" fontId="4" fillId="11" borderId="29" xfId="1" applyNumberFormat="1" applyFont="1" applyFill="1" applyBorder="1" applyAlignment="1" applyProtection="1">
      <alignment horizontal="center"/>
      <protection locked="0"/>
    </xf>
    <xf numFmtId="39" fontId="4" fillId="11" borderId="30" xfId="1" applyNumberFormat="1" applyFont="1" applyFill="1" applyBorder="1" applyAlignment="1" applyProtection="1">
      <alignment horizontal="center"/>
      <protection locked="0"/>
    </xf>
    <xf numFmtId="39" fontId="4" fillId="8" borderId="41" xfId="1" applyNumberFormat="1" applyFont="1" applyFill="1" applyBorder="1" applyAlignment="1" applyProtection="1">
      <alignment horizontal="right"/>
      <protection locked="0"/>
    </xf>
    <xf numFmtId="39" fontId="4" fillId="8" borderId="14" xfId="1" applyNumberFormat="1" applyFont="1" applyFill="1" applyBorder="1" applyAlignment="1" applyProtection="1">
      <alignment horizontal="right"/>
      <protection locked="0"/>
    </xf>
    <xf numFmtId="39" fontId="4" fillId="8" borderId="9" xfId="1" applyNumberFormat="1" applyFont="1" applyFill="1" applyBorder="1" applyAlignment="1" applyProtection="1">
      <alignment horizontal="right"/>
      <protection locked="0"/>
    </xf>
    <xf numFmtId="39" fontId="4" fillId="3" borderId="10" xfId="1" applyNumberFormat="1" applyFont="1" applyFill="1" applyBorder="1" applyAlignment="1" applyProtection="1">
      <alignment horizontal="center"/>
      <protection locked="0"/>
    </xf>
    <xf numFmtId="39" fontId="4" fillId="3" borderId="29" xfId="1" applyNumberFormat="1" applyFont="1" applyFill="1" applyBorder="1" applyAlignment="1" applyProtection="1">
      <alignment horizontal="center"/>
      <protection locked="0"/>
    </xf>
    <xf numFmtId="39" fontId="4" fillId="3" borderId="30" xfId="1" applyNumberFormat="1" applyFont="1" applyFill="1" applyBorder="1" applyAlignment="1" applyProtection="1">
      <alignment horizontal="center"/>
      <protection locked="0"/>
    </xf>
    <xf numFmtId="39" fontId="8" fillId="0" borderId="18" xfId="1" applyNumberFormat="1" applyFont="1" applyBorder="1" applyAlignment="1" applyProtection="1">
      <alignment horizontal="right"/>
      <protection locked="0"/>
    </xf>
    <xf numFmtId="39" fontId="8" fillId="0" borderId="2" xfId="1" applyNumberFormat="1" applyFont="1" applyBorder="1" applyAlignment="1" applyProtection="1">
      <alignment horizontal="right"/>
      <protection locked="0"/>
    </xf>
    <xf numFmtId="39" fontId="8" fillId="0" borderId="71" xfId="1" applyNumberFormat="1" applyFont="1" applyBorder="1" applyAlignment="1" applyProtection="1">
      <alignment horizontal="right"/>
      <protection locked="0"/>
    </xf>
    <xf numFmtId="39" fontId="8" fillId="0" borderId="111" xfId="1" applyNumberFormat="1" applyFont="1" applyBorder="1" applyAlignment="1" applyProtection="1">
      <alignment horizontal="right"/>
      <protection locked="0"/>
    </xf>
    <xf numFmtId="39" fontId="8" fillId="0" borderId="28" xfId="1" applyNumberFormat="1" applyFont="1" applyBorder="1" applyAlignment="1" applyProtection="1">
      <alignment horizontal="right"/>
      <protection locked="0"/>
    </xf>
    <xf numFmtId="165" fontId="12" fillId="0" borderId="24" xfId="1" applyFont="1" applyBorder="1" applyAlignment="1" applyProtection="1">
      <alignment vertical="center"/>
      <protection locked="0"/>
    </xf>
    <xf numFmtId="165" fontId="12" fillId="0" borderId="68" xfId="1" applyFont="1" applyBorder="1" applyAlignment="1" applyProtection="1">
      <alignment vertical="center"/>
      <protection locked="0"/>
    </xf>
    <xf numFmtId="165" fontId="4" fillId="8" borderId="10" xfId="1" applyFont="1" applyFill="1" applyBorder="1" applyAlignment="1" applyProtection="1">
      <alignment horizontal="right"/>
      <protection locked="0"/>
    </xf>
    <xf numFmtId="165" fontId="4" fillId="8" borderId="30" xfId="1" applyFont="1" applyFill="1" applyBorder="1" applyAlignment="1" applyProtection="1">
      <alignment horizontal="right"/>
      <protection locked="0"/>
    </xf>
    <xf numFmtId="165" fontId="4" fillId="8" borderId="57" xfId="1" applyFont="1" applyFill="1" applyBorder="1" applyAlignment="1" applyProtection="1">
      <alignment horizontal="right"/>
      <protection locked="0"/>
    </xf>
    <xf numFmtId="165" fontId="4" fillId="8" borderId="44" xfId="1" applyFont="1" applyFill="1" applyBorder="1" applyAlignment="1" applyProtection="1">
      <alignment horizontal="right"/>
      <protection locked="0"/>
    </xf>
    <xf numFmtId="39" fontId="8" fillId="0" borderId="25" xfId="1" applyNumberFormat="1" applyFont="1" applyBorder="1" applyAlignment="1" applyProtection="1">
      <alignment horizontal="right"/>
      <protection locked="0"/>
    </xf>
    <xf numFmtId="39" fontId="8" fillId="0" borderId="1" xfId="1" applyNumberFormat="1" applyFont="1" applyBorder="1" applyAlignment="1" applyProtection="1">
      <alignment horizontal="right"/>
      <protection locked="0"/>
    </xf>
    <xf numFmtId="170" fontId="3" fillId="0" borderId="103" xfId="2" applyNumberFormat="1" applyFont="1" applyFill="1" applyBorder="1" applyAlignment="1" applyProtection="1">
      <alignment horizontal="center" vertical="center"/>
      <protection locked="0"/>
    </xf>
    <xf numFmtId="170" fontId="3" fillId="0" borderId="88" xfId="2" applyNumberFormat="1" applyFont="1" applyFill="1" applyBorder="1" applyAlignment="1" applyProtection="1">
      <alignment horizontal="center" vertical="center"/>
      <protection locked="0"/>
    </xf>
    <xf numFmtId="170" fontId="3" fillId="8" borderId="104" xfId="2" applyNumberFormat="1" applyFont="1" applyFill="1" applyBorder="1" applyAlignment="1" applyProtection="1">
      <alignment horizontal="right" vertical="center"/>
      <protection locked="0"/>
    </xf>
    <xf numFmtId="39" fontId="3" fillId="8" borderId="113" xfId="1" applyNumberFormat="1" applyFont="1" applyFill="1" applyBorder="1" applyAlignment="1" applyProtection="1">
      <alignment horizontal="right" vertical="center"/>
    </xf>
    <xf numFmtId="39" fontId="4" fillId="7" borderId="10" xfId="0" applyNumberFormat="1" applyFont="1" applyFill="1" applyBorder="1" applyAlignment="1" applyProtection="1">
      <alignment horizontal="center"/>
      <protection locked="0"/>
    </xf>
    <xf numFmtId="39" fontId="4" fillId="7" borderId="29" xfId="0" applyNumberFormat="1" applyFont="1" applyFill="1" applyBorder="1" applyAlignment="1" applyProtection="1">
      <alignment horizontal="center"/>
      <protection locked="0"/>
    </xf>
    <xf numFmtId="39" fontId="4" fillId="7" borderId="30" xfId="0" applyNumberFormat="1" applyFont="1" applyFill="1" applyBorder="1" applyAlignment="1" applyProtection="1">
      <alignment horizontal="center"/>
      <protection locked="0"/>
    </xf>
    <xf numFmtId="39" fontId="4" fillId="8" borderId="10" xfId="0" applyNumberFormat="1" applyFont="1" applyFill="1" applyBorder="1" applyAlignment="1" applyProtection="1">
      <alignment horizontal="center"/>
      <protection locked="0"/>
    </xf>
    <xf numFmtId="39" fontId="4" fillId="8" borderId="29" xfId="0" applyNumberFormat="1" applyFont="1" applyFill="1" applyBorder="1" applyAlignment="1" applyProtection="1">
      <alignment horizontal="center"/>
      <protection locked="0"/>
    </xf>
    <xf numFmtId="39" fontId="4" fillId="8" borderId="30" xfId="0" applyNumberFormat="1" applyFont="1" applyFill="1" applyBorder="1" applyAlignment="1" applyProtection="1">
      <alignment horizontal="center"/>
      <protection locked="0"/>
    </xf>
    <xf numFmtId="165" fontId="12" fillId="0" borderId="3" xfId="1" applyFont="1" applyBorder="1" applyAlignment="1" applyProtection="1">
      <alignment horizontal="center" vertical="center"/>
      <protection locked="0"/>
    </xf>
    <xf numFmtId="170" fontId="8" fillId="0" borderId="71" xfId="1" applyNumberFormat="1" applyFont="1" applyBorder="1" applyAlignment="1" applyProtection="1">
      <alignment horizontal="right"/>
      <protection locked="0"/>
    </xf>
    <xf numFmtId="170" fontId="8" fillId="0" borderId="111" xfId="1" applyNumberFormat="1" applyFont="1" applyBorder="1" applyAlignment="1" applyProtection="1">
      <alignment horizontal="right"/>
      <protection locked="0"/>
    </xf>
    <xf numFmtId="170" fontId="8" fillId="0" borderId="28" xfId="1" applyNumberFormat="1" applyFont="1" applyBorder="1" applyAlignment="1" applyProtection="1">
      <alignment horizontal="right"/>
      <protection locked="0"/>
    </xf>
    <xf numFmtId="165" fontId="3" fillId="8" borderId="113" xfId="2" applyNumberFormat="1" applyFont="1" applyFill="1" applyBorder="1" applyAlignment="1" applyProtection="1">
      <alignment horizontal="right" vertical="center"/>
      <protection locked="0"/>
    </xf>
    <xf numFmtId="39" fontId="4" fillId="7" borderId="10" xfId="2" applyNumberFormat="1" applyFont="1" applyFill="1" applyBorder="1" applyAlignment="1" applyProtection="1">
      <alignment horizontal="center"/>
      <protection locked="0"/>
    </xf>
    <xf numFmtId="39" fontId="4" fillId="7" borderId="30" xfId="2" applyNumberFormat="1" applyFont="1" applyFill="1" applyBorder="1" applyAlignment="1" applyProtection="1">
      <alignment horizontal="center"/>
      <protection locked="0"/>
    </xf>
    <xf numFmtId="39" fontId="4" fillId="3" borderId="10" xfId="0" applyNumberFormat="1" applyFont="1" applyFill="1" applyBorder="1" applyAlignment="1" applyProtection="1">
      <alignment horizontal="center"/>
      <protection locked="0"/>
    </xf>
    <xf numFmtId="39" fontId="4" fillId="3" borderId="29" xfId="0" applyNumberFormat="1" applyFont="1" applyFill="1" applyBorder="1" applyAlignment="1" applyProtection="1">
      <alignment horizontal="center"/>
      <protection locked="0"/>
    </xf>
    <xf numFmtId="39" fontId="4" fillId="3" borderId="30" xfId="0" applyNumberFormat="1" applyFont="1" applyFill="1" applyBorder="1" applyAlignment="1" applyProtection="1">
      <alignment horizontal="center"/>
      <protection locked="0"/>
    </xf>
    <xf numFmtId="170" fontId="4" fillId="0" borderId="29" xfId="0" applyNumberFormat="1" applyFont="1" applyBorder="1" applyAlignment="1">
      <alignment horizontal="center" vertical="center"/>
    </xf>
    <xf numFmtId="170" fontId="4" fillId="0" borderId="30" xfId="0" applyNumberFormat="1" applyFont="1" applyBorder="1" applyAlignment="1">
      <alignment horizontal="center" vertical="center"/>
    </xf>
    <xf numFmtId="170" fontId="4" fillId="8" borderId="10" xfId="1" applyNumberFormat="1" applyFont="1" applyFill="1" applyBorder="1" applyAlignment="1" applyProtection="1">
      <alignment horizontal="right"/>
      <protection locked="0"/>
    </xf>
    <xf numFmtId="170" fontId="4" fillId="8" borderId="29" xfId="1" applyNumberFormat="1" applyFont="1" applyFill="1" applyBorder="1" applyAlignment="1" applyProtection="1">
      <alignment horizontal="right"/>
      <protection locked="0"/>
    </xf>
    <xf numFmtId="170" fontId="4" fillId="8" borderId="30" xfId="1" applyNumberFormat="1" applyFont="1" applyFill="1" applyBorder="1" applyAlignment="1" applyProtection="1">
      <alignment horizontal="right"/>
      <protection locked="0"/>
    </xf>
    <xf numFmtId="170" fontId="34" fillId="0" borderId="19" xfId="1" applyNumberFormat="1" applyFont="1" applyBorder="1" applyAlignment="1" applyProtection="1">
      <alignment horizontal="left" vertical="center" wrapText="1"/>
      <protection locked="0"/>
    </xf>
    <xf numFmtId="170" fontId="1" fillId="0" borderId="29" xfId="0" applyNumberFormat="1" applyFont="1" applyBorder="1" applyAlignment="1" applyProtection="1">
      <alignment horizontal="right" wrapText="1"/>
      <protection locked="0"/>
    </xf>
    <xf numFmtId="170" fontId="1" fillId="0" borderId="30" xfId="0" applyNumberFormat="1" applyFont="1" applyBorder="1" applyAlignment="1" applyProtection="1">
      <alignment horizontal="right" wrapText="1"/>
      <protection locked="0"/>
    </xf>
    <xf numFmtId="170" fontId="17" fillId="0" borderId="1" xfId="1" applyNumberFormat="1" applyFont="1" applyFill="1" applyBorder="1" applyAlignment="1" applyProtection="1">
      <alignment horizontal="left" vertical="center" wrapText="1"/>
      <protection locked="0"/>
    </xf>
    <xf numFmtId="170" fontId="17" fillId="0" borderId="78" xfId="1" applyNumberFormat="1" applyFont="1" applyFill="1" applyBorder="1" applyAlignment="1" applyProtection="1">
      <alignment horizontal="left" vertical="center" wrapText="1"/>
      <protection locked="0"/>
    </xf>
    <xf numFmtId="170" fontId="89" fillId="0" borderId="12" xfId="0" applyNumberFormat="1" applyFont="1" applyBorder="1" applyAlignment="1" applyProtection="1">
      <alignment horizontal="center"/>
      <protection locked="0"/>
    </xf>
    <xf numFmtId="170" fontId="89" fillId="0" borderId="13" xfId="0" applyNumberFormat="1" applyFont="1" applyBorder="1" applyAlignment="1" applyProtection="1">
      <alignment horizontal="center"/>
      <protection locked="0"/>
    </xf>
    <xf numFmtId="170" fontId="89" fillId="0" borderId="7" xfId="0" applyNumberFormat="1" applyFont="1" applyBorder="1" applyAlignment="1" applyProtection="1">
      <alignment horizontal="center"/>
      <protection locked="0"/>
    </xf>
    <xf numFmtId="170" fontId="89" fillId="0" borderId="41" xfId="0" applyNumberFormat="1" applyFont="1" applyBorder="1" applyAlignment="1" applyProtection="1">
      <alignment horizontal="center"/>
      <protection locked="0"/>
    </xf>
    <xf numFmtId="170" fontId="89" fillId="0" borderId="14" xfId="0" applyNumberFormat="1" applyFont="1" applyBorder="1" applyAlignment="1" applyProtection="1">
      <alignment horizontal="center"/>
      <protection locked="0"/>
    </xf>
    <xf numFmtId="170" fontId="89" fillId="0" borderId="9" xfId="0" applyNumberFormat="1" applyFont="1" applyBorder="1" applyAlignment="1" applyProtection="1">
      <alignment horizontal="center"/>
      <protection locked="0"/>
    </xf>
    <xf numFmtId="165" fontId="12" fillId="0" borderId="29" xfId="0" applyNumberFormat="1" applyFont="1" applyBorder="1" applyAlignment="1">
      <alignment horizontal="center"/>
    </xf>
    <xf numFmtId="165" fontId="12" fillId="0" borderId="30" xfId="0" applyNumberFormat="1" applyFont="1" applyBorder="1" applyAlignment="1">
      <alignment horizontal="center"/>
    </xf>
    <xf numFmtId="0" fontId="87" fillId="0" borderId="36" xfId="0" applyFont="1" applyBorder="1" applyAlignment="1" applyProtection="1">
      <alignment horizontal="center" vertical="center" wrapText="1"/>
      <protection locked="0"/>
    </xf>
    <xf numFmtId="0" fontId="87" fillId="0" borderId="47" xfId="0" applyFont="1" applyBorder="1" applyAlignment="1" applyProtection="1">
      <alignment horizontal="center" vertical="center" wrapText="1"/>
      <protection locked="0"/>
    </xf>
    <xf numFmtId="0" fontId="87" fillId="0" borderId="48" xfId="0" applyFont="1" applyBorder="1" applyAlignment="1" applyProtection="1">
      <alignment horizontal="center" vertical="center" wrapText="1"/>
      <protection locked="0"/>
    </xf>
    <xf numFmtId="0" fontId="87" fillId="0" borderId="49" xfId="0" applyFont="1" applyBorder="1" applyAlignment="1" applyProtection="1">
      <alignment horizontal="center" vertical="center" wrapText="1"/>
      <protection locked="0"/>
    </xf>
    <xf numFmtId="0" fontId="87" fillId="0" borderId="50"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166" fontId="4" fillId="0" borderId="10" xfId="0" applyNumberFormat="1" applyFont="1" applyBorder="1" applyAlignment="1" applyProtection="1">
      <alignment horizontal="center" vertical="center"/>
      <protection locked="0"/>
    </xf>
    <xf numFmtId="166" fontId="4" fillId="0" borderId="30" xfId="0" applyNumberFormat="1" applyFont="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0" fontId="9" fillId="7" borderId="29" xfId="0" applyFont="1" applyFill="1" applyBorder="1" applyAlignment="1" applyProtection="1">
      <alignment horizontal="center" vertical="center"/>
      <protection locked="0"/>
    </xf>
    <xf numFmtId="0" fontId="9" fillId="7" borderId="30" xfId="0" applyFont="1" applyFill="1" applyBorder="1" applyAlignment="1" applyProtection="1">
      <alignment horizontal="center" vertical="center"/>
      <protection locked="0"/>
    </xf>
    <xf numFmtId="4" fontId="4" fillId="3" borderId="93" xfId="2" applyNumberFormat="1" applyFont="1" applyFill="1" applyBorder="1" applyAlignment="1" applyProtection="1">
      <alignment horizontal="right" wrapText="1"/>
      <protection locked="0"/>
    </xf>
    <xf numFmtId="4" fontId="4" fillId="3" borderId="104" xfId="2" applyNumberFormat="1" applyFont="1" applyFill="1" applyBorder="1" applyAlignment="1" applyProtection="1">
      <alignment horizontal="right" wrapText="1"/>
      <protection locked="0"/>
    </xf>
    <xf numFmtId="4" fontId="4" fillId="3" borderId="105" xfId="2" applyNumberFormat="1" applyFont="1" applyFill="1" applyBorder="1" applyAlignment="1" applyProtection="1">
      <alignment horizontal="right" wrapText="1"/>
      <protection locked="0"/>
    </xf>
    <xf numFmtId="4" fontId="2" fillId="0" borderId="71" xfId="2" applyNumberFormat="1" applyFont="1" applyBorder="1" applyAlignment="1" applyProtection="1">
      <alignment vertical="center"/>
      <protection locked="0"/>
    </xf>
    <xf numFmtId="4" fontId="2" fillId="0" borderId="65" xfId="2" applyNumberFormat="1" applyFont="1" applyBorder="1" applyAlignment="1" applyProtection="1">
      <alignment vertical="center"/>
      <protection locked="0"/>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56" fillId="0" borderId="0" xfId="0" applyFont="1" applyAlignment="1" applyProtection="1">
      <alignment horizontal="center" vertical="top"/>
      <protection locked="0"/>
    </xf>
    <xf numFmtId="4" fontId="2" fillId="0" borderId="17" xfId="0" applyNumberFormat="1" applyFont="1" applyBorder="1" applyAlignment="1" applyProtection="1">
      <alignment horizontal="center" vertical="center"/>
      <protection locked="0"/>
    </xf>
    <xf numFmtId="4" fontId="2" fillId="0" borderId="65" xfId="0" applyNumberFormat="1" applyFont="1" applyBorder="1" applyAlignment="1" applyProtection="1">
      <alignment horizontal="center" vertical="center"/>
      <protection locked="0"/>
    </xf>
    <xf numFmtId="0" fontId="9" fillId="0" borderId="77" xfId="0" applyFont="1" applyBorder="1" applyAlignment="1" applyProtection="1">
      <alignment horizontal="center" vertical="center"/>
      <protection locked="0"/>
    </xf>
    <xf numFmtId="0" fontId="9" fillId="0" borderId="67" xfId="0" applyFont="1" applyBorder="1" applyAlignment="1" applyProtection="1">
      <alignment horizontal="center" vertical="center"/>
      <protection locked="0"/>
    </xf>
    <xf numFmtId="165" fontId="3" fillId="3" borderId="101" xfId="1" applyFont="1" applyFill="1" applyBorder="1" applyAlignment="1" applyProtection="1">
      <alignment horizontal="center" vertical="center"/>
    </xf>
    <xf numFmtId="165" fontId="3" fillId="3" borderId="100" xfId="1" applyFont="1" applyFill="1" applyBorder="1" applyAlignment="1" applyProtection="1">
      <alignment horizontal="center" vertical="center"/>
    </xf>
    <xf numFmtId="0" fontId="9" fillId="8" borderId="10" xfId="0" applyFont="1" applyFill="1" applyBorder="1" applyAlignment="1" applyProtection="1">
      <alignment horizontal="center" vertical="center"/>
      <protection locked="0"/>
    </xf>
    <xf numFmtId="0" fontId="9" fillId="8" borderId="29" xfId="0" applyFont="1" applyFill="1" applyBorder="1" applyAlignment="1" applyProtection="1">
      <alignment horizontal="center" vertical="center"/>
      <protection locked="0"/>
    </xf>
    <xf numFmtId="0" fontId="9" fillId="8" borderId="30" xfId="0" applyFont="1" applyFill="1" applyBorder="1" applyAlignment="1" applyProtection="1">
      <alignment horizontal="center" vertical="center"/>
      <protection locked="0"/>
    </xf>
    <xf numFmtId="165" fontId="45" fillId="0" borderId="12" xfId="1" applyFont="1" applyBorder="1" applyAlignment="1" applyProtection="1">
      <alignment horizontal="center"/>
    </xf>
    <xf numFmtId="165" fontId="45" fillId="0" borderId="7" xfId="1" applyFont="1" applyBorder="1" applyAlignment="1" applyProtection="1">
      <alignment horizontal="center"/>
    </xf>
    <xf numFmtId="165" fontId="45" fillId="0" borderId="41" xfId="1" applyFont="1" applyBorder="1" applyAlignment="1" applyProtection="1">
      <alignment horizontal="center"/>
    </xf>
    <xf numFmtId="165" fontId="45" fillId="0" borderId="9" xfId="1" applyFont="1" applyBorder="1" applyAlignment="1" applyProtection="1">
      <alignment horizontal="center"/>
    </xf>
    <xf numFmtId="170" fontId="9" fillId="3" borderId="10" xfId="0" applyNumberFormat="1" applyFont="1" applyFill="1" applyBorder="1" applyAlignment="1" applyProtection="1">
      <alignment horizontal="center" vertical="center"/>
      <protection locked="0"/>
    </xf>
    <xf numFmtId="170" fontId="9" fillId="3" borderId="29" xfId="0" applyNumberFormat="1" applyFont="1" applyFill="1" applyBorder="1" applyAlignment="1" applyProtection="1">
      <alignment horizontal="center" vertical="center"/>
      <protection locked="0"/>
    </xf>
    <xf numFmtId="170" fontId="9" fillId="3" borderId="30" xfId="0" applyNumberFormat="1" applyFont="1" applyFill="1" applyBorder="1" applyAlignment="1" applyProtection="1">
      <alignment horizontal="center" vertical="center"/>
      <protection locked="0"/>
    </xf>
    <xf numFmtId="165" fontId="9" fillId="3" borderId="29" xfId="1" applyFont="1" applyFill="1" applyBorder="1" applyAlignment="1" applyProtection="1">
      <alignment horizontal="center" vertical="center"/>
    </xf>
    <xf numFmtId="165" fontId="9" fillId="3" borderId="30" xfId="1" applyFont="1" applyFill="1" applyBorder="1" applyAlignment="1" applyProtection="1">
      <alignment horizontal="center" vertical="center"/>
    </xf>
    <xf numFmtId="166" fontId="4" fillId="0" borderId="29" xfId="0" applyNumberFormat="1" applyFont="1" applyBorder="1" applyAlignment="1" applyProtection="1">
      <alignment horizontal="center" vertical="center"/>
      <protection locked="0"/>
    </xf>
    <xf numFmtId="0" fontId="11" fillId="9" borderId="10" xfId="0" applyFont="1" applyFill="1" applyBorder="1" applyAlignment="1" applyProtection="1">
      <alignment horizontal="center"/>
      <protection locked="0"/>
    </xf>
    <xf numFmtId="0" fontId="11" fillId="9" borderId="29" xfId="0" applyFont="1" applyFill="1" applyBorder="1" applyAlignment="1" applyProtection="1">
      <alignment horizontal="center"/>
      <protection locked="0"/>
    </xf>
    <xf numFmtId="0" fontId="11" fillId="9" borderId="30" xfId="0" applyFont="1" applyFill="1" applyBorder="1" applyAlignment="1" applyProtection="1">
      <alignment horizontal="center"/>
      <protection locked="0"/>
    </xf>
    <xf numFmtId="0" fontId="9" fillId="13" borderId="10" xfId="0" applyFont="1" applyFill="1" applyBorder="1" applyAlignment="1" applyProtection="1">
      <alignment horizontal="center" vertical="center"/>
      <protection locked="0"/>
    </xf>
    <xf numFmtId="0" fontId="9" fillId="13" borderId="30" xfId="0" applyFont="1" applyFill="1" applyBorder="1" applyAlignment="1" applyProtection="1">
      <alignment horizontal="center" vertical="center"/>
      <protection locked="0"/>
    </xf>
    <xf numFmtId="0" fontId="28" fillId="13" borderId="103" xfId="2" applyNumberFormat="1" applyFont="1" applyFill="1" applyBorder="1" applyAlignment="1" applyProtection="1">
      <alignment horizontal="right" vertical="center"/>
      <protection locked="0"/>
    </xf>
    <xf numFmtId="0" fontId="28" fillId="13" borderId="114" xfId="2" applyNumberFormat="1" applyFont="1" applyFill="1" applyBorder="1" applyAlignment="1" applyProtection="1">
      <alignment horizontal="right" vertical="center"/>
      <protection locked="0"/>
    </xf>
    <xf numFmtId="167" fontId="4" fillId="3" borderId="10" xfId="2" applyFont="1" applyFill="1" applyBorder="1" applyAlignment="1" applyProtection="1">
      <alignment horizontal="right" vertical="center"/>
      <protection locked="0"/>
    </xf>
    <xf numFmtId="167" fontId="4" fillId="3" borderId="29" xfId="2" applyFont="1" applyFill="1" applyBorder="1" applyAlignment="1" applyProtection="1">
      <alignment horizontal="right" vertical="center"/>
      <protection locked="0"/>
    </xf>
    <xf numFmtId="167" fontId="4" fillId="3" borderId="30" xfId="2" applyFont="1" applyFill="1" applyBorder="1" applyAlignment="1" applyProtection="1">
      <alignment horizontal="right" vertical="center"/>
      <protection locked="0"/>
    </xf>
    <xf numFmtId="165" fontId="8" fillId="0" borderId="10" xfId="1" applyFont="1" applyBorder="1" applyAlignment="1" applyProtection="1">
      <alignment horizontal="center" vertical="center"/>
    </xf>
    <xf numFmtId="165" fontId="8" fillId="0" borderId="30" xfId="1" applyFont="1" applyBorder="1" applyAlignment="1" applyProtection="1">
      <alignment horizontal="center" vertical="center"/>
    </xf>
    <xf numFmtId="49" fontId="3" fillId="0" borderId="66" xfId="0" applyNumberFormat="1" applyFont="1" applyBorder="1" applyAlignment="1" applyProtection="1">
      <alignment horizontal="center" vertical="center" wrapText="1"/>
      <protection locked="0"/>
    </xf>
    <xf numFmtId="49" fontId="3" fillId="0" borderId="75" xfId="0" applyNumberFormat="1" applyFont="1" applyBorder="1" applyAlignment="1" applyProtection="1">
      <alignment horizontal="center" vertical="center" wrapText="1"/>
      <protection locked="0"/>
    </xf>
    <xf numFmtId="0" fontId="4" fillId="11" borderId="10" xfId="0" applyFont="1" applyFill="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0" fontId="4" fillId="11" borderId="30" xfId="0" applyFont="1" applyFill="1" applyBorder="1" applyAlignment="1" applyProtection="1">
      <alignment horizontal="center" vertical="center"/>
      <protection locked="0"/>
    </xf>
    <xf numFmtId="165" fontId="3" fillId="8" borderId="45" xfId="1" applyFont="1" applyFill="1" applyBorder="1" applyAlignment="1" applyProtection="1">
      <alignment horizontal="center" vertical="center"/>
    </xf>
    <xf numFmtId="165" fontId="3" fillId="8" borderId="115" xfId="1" applyFont="1" applyFill="1" applyBorder="1" applyAlignment="1" applyProtection="1">
      <alignment horizontal="center" vertical="center"/>
    </xf>
    <xf numFmtId="0" fontId="12" fillId="10" borderId="10" xfId="0" applyFont="1" applyFill="1" applyBorder="1" applyAlignment="1" applyProtection="1">
      <alignment horizontal="center" vertical="center"/>
      <protection locked="0"/>
    </xf>
    <xf numFmtId="0" fontId="12" fillId="10" borderId="30" xfId="0" applyFont="1" applyFill="1" applyBorder="1" applyAlignment="1" applyProtection="1">
      <alignment horizontal="center" vertical="center"/>
      <protection locked="0"/>
    </xf>
    <xf numFmtId="0" fontId="4" fillId="0" borderId="12" xfId="0" applyFont="1" applyBorder="1" applyAlignment="1" applyProtection="1">
      <alignment horizontal="right"/>
      <protection locked="0"/>
    </xf>
    <xf numFmtId="0" fontId="4" fillId="0" borderId="13" xfId="0" applyFont="1" applyBorder="1" applyAlignment="1" applyProtection="1">
      <alignment horizontal="right"/>
      <protection locked="0"/>
    </xf>
    <xf numFmtId="0" fontId="4" fillId="0" borderId="7" xfId="0" applyFont="1" applyBorder="1" applyAlignment="1" applyProtection="1">
      <alignment horizontal="right"/>
      <protection locked="0"/>
    </xf>
    <xf numFmtId="0" fontId="4" fillId="0" borderId="15" xfId="0" applyFont="1" applyBorder="1" applyAlignment="1" applyProtection="1">
      <alignment horizontal="right"/>
      <protection locked="0"/>
    </xf>
    <xf numFmtId="0" fontId="4" fillId="0" borderId="0" xfId="0" applyFont="1" applyAlignment="1" applyProtection="1">
      <alignment horizontal="right"/>
      <protection locked="0"/>
    </xf>
    <xf numFmtId="0" fontId="4" fillId="0" borderId="8" xfId="0" applyFont="1" applyBorder="1" applyAlignment="1" applyProtection="1">
      <alignment horizontal="right"/>
      <protection locked="0"/>
    </xf>
    <xf numFmtId="0" fontId="4" fillId="11" borderId="12" xfId="0" applyFont="1" applyFill="1" applyBorder="1" applyAlignment="1" applyProtection="1">
      <alignment horizontal="center" vertical="center"/>
      <protection locked="0"/>
    </xf>
    <xf numFmtId="0" fontId="4" fillId="11" borderId="13" xfId="0" applyFont="1" applyFill="1" applyBorder="1" applyAlignment="1" applyProtection="1">
      <alignment horizontal="center" vertical="center"/>
      <protection locked="0"/>
    </xf>
    <xf numFmtId="0" fontId="28" fillId="8" borderId="116" xfId="1" applyNumberFormat="1" applyFont="1" applyFill="1" applyBorder="1" applyAlignment="1" applyProtection="1">
      <alignment horizontal="right" vertical="center"/>
      <protection locked="0"/>
    </xf>
    <xf numFmtId="0" fontId="28" fillId="8" borderId="40" xfId="1" applyNumberFormat="1" applyFont="1" applyFill="1" applyBorder="1" applyAlignment="1" applyProtection="1">
      <alignment horizontal="right" vertical="center"/>
      <protection locked="0"/>
    </xf>
    <xf numFmtId="165" fontId="3" fillId="8" borderId="39" xfId="1" applyFont="1" applyFill="1" applyBorder="1" applyAlignment="1" applyProtection="1">
      <alignment horizontal="center" vertical="center"/>
    </xf>
    <xf numFmtId="0" fontId="12" fillId="10" borderId="10" xfId="0" applyFont="1" applyFill="1" applyBorder="1" applyAlignment="1" applyProtection="1">
      <alignment horizontal="center" vertical="center" wrapText="1"/>
      <protection locked="0"/>
    </xf>
    <xf numFmtId="0" fontId="12" fillId="10" borderId="30" xfId="0" applyFont="1" applyFill="1" applyBorder="1" applyAlignment="1" applyProtection="1">
      <alignment horizontal="center" vertical="center" wrapText="1"/>
      <protection locked="0"/>
    </xf>
    <xf numFmtId="0" fontId="9" fillId="0" borderId="10"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111" xfId="0" applyFont="1" applyBorder="1" applyAlignment="1" applyProtection="1">
      <alignment horizontal="center" vertical="center"/>
      <protection locked="0"/>
    </xf>
    <xf numFmtId="0" fontId="12" fillId="0" borderId="65" xfId="0" applyFont="1" applyBorder="1" applyAlignment="1" applyProtection="1">
      <alignment horizontal="center" vertical="center"/>
      <protection locked="0"/>
    </xf>
    <xf numFmtId="4" fontId="3" fillId="0" borderId="69" xfId="2" applyNumberFormat="1" applyFont="1" applyBorder="1" applyAlignment="1" applyProtection="1">
      <alignment horizontal="right" vertical="center"/>
      <protection locked="0"/>
    </xf>
    <xf numFmtId="4" fontId="3" fillId="0" borderId="51" xfId="2" applyNumberFormat="1" applyFont="1" applyBorder="1" applyAlignment="1" applyProtection="1">
      <alignment horizontal="right" vertical="center"/>
      <protection locked="0"/>
    </xf>
    <xf numFmtId="4" fontId="3" fillId="0" borderId="92" xfId="2" applyNumberFormat="1" applyFont="1" applyBorder="1" applyAlignment="1" applyProtection="1">
      <alignment horizontal="right" vertical="center"/>
      <protection locked="0"/>
    </xf>
    <xf numFmtId="165" fontId="2" fillId="0" borderId="111" xfId="1" applyFont="1" applyBorder="1" applyAlignment="1" applyProtection="1">
      <alignment horizontal="center"/>
      <protection locked="0"/>
    </xf>
    <xf numFmtId="165" fontId="2" fillId="0" borderId="65" xfId="1" applyFont="1" applyBorder="1" applyAlignment="1" applyProtection="1">
      <alignment horizontal="center"/>
      <protection locked="0"/>
    </xf>
    <xf numFmtId="4" fontId="9" fillId="8" borderId="10" xfId="2" applyNumberFormat="1" applyFont="1" applyFill="1" applyBorder="1" applyAlignment="1" applyProtection="1">
      <alignment horizontal="center" vertical="center"/>
      <protection locked="0"/>
    </xf>
    <xf numFmtId="0" fontId="1" fillId="0" borderId="29" xfId="0" applyFont="1" applyBorder="1" applyAlignment="1">
      <alignment vertical="center"/>
    </xf>
    <xf numFmtId="0" fontId="1" fillId="0" borderId="30" xfId="0" applyFont="1" applyBorder="1" applyAlignment="1">
      <alignment vertical="center"/>
    </xf>
    <xf numFmtId="165" fontId="2" fillId="0" borderId="69" xfId="2" applyNumberFormat="1" applyFont="1" applyBorder="1" applyAlignment="1" applyProtection="1">
      <alignment horizontal="center" vertical="center"/>
    </xf>
    <xf numFmtId="165" fontId="2" fillId="0" borderId="51" xfId="2" applyNumberFormat="1" applyFont="1" applyBorder="1" applyAlignment="1" applyProtection="1">
      <alignment horizontal="center" vertical="center"/>
    </xf>
    <xf numFmtId="165" fontId="2" fillId="0" borderId="92" xfId="2" applyNumberFormat="1" applyFont="1" applyBorder="1" applyAlignment="1" applyProtection="1">
      <alignment horizontal="center" vertical="center"/>
    </xf>
    <xf numFmtId="165" fontId="2" fillId="0" borderId="69" xfId="1" applyFont="1" applyBorder="1" applyAlignment="1" applyProtection="1">
      <alignment horizontal="center" vertical="center"/>
      <protection locked="0"/>
    </xf>
    <xf numFmtId="165" fontId="2" fillId="0" borderId="51" xfId="1" applyFont="1" applyBorder="1" applyAlignment="1" applyProtection="1">
      <alignment horizontal="center" vertical="center"/>
      <protection locked="0"/>
    </xf>
    <xf numFmtId="165" fontId="2" fillId="0" borderId="92" xfId="1" applyFont="1" applyBorder="1" applyAlignment="1" applyProtection="1">
      <alignment horizontal="center" vertical="center"/>
      <protection locked="0"/>
    </xf>
    <xf numFmtId="4" fontId="3" fillId="0" borderId="71" xfId="2" applyNumberFormat="1" applyFont="1" applyBorder="1" applyAlignment="1" applyProtection="1">
      <alignment horizontal="right" vertical="center" wrapText="1"/>
      <protection locked="0"/>
    </xf>
    <xf numFmtId="4" fontId="3" fillId="0" borderId="111" xfId="2" applyNumberFormat="1" applyFont="1" applyBorder="1" applyAlignment="1" applyProtection="1">
      <alignment horizontal="right" vertical="center" wrapText="1"/>
      <protection locked="0"/>
    </xf>
    <xf numFmtId="4" fontId="3" fillId="0" borderId="65" xfId="2" applyNumberFormat="1" applyFont="1" applyBorder="1" applyAlignment="1" applyProtection="1">
      <alignment horizontal="right" vertical="center" wrapText="1"/>
      <protection locked="0"/>
    </xf>
    <xf numFmtId="4" fontId="3" fillId="0" borderId="71" xfId="2" applyNumberFormat="1" applyFont="1" applyFill="1" applyBorder="1" applyAlignment="1" applyProtection="1">
      <alignment horizontal="right" vertical="center" wrapText="1"/>
      <protection locked="0"/>
    </xf>
    <xf numFmtId="4" fontId="3" fillId="0" borderId="111" xfId="2" applyNumberFormat="1" applyFont="1" applyFill="1" applyBorder="1" applyAlignment="1" applyProtection="1">
      <alignment horizontal="right" vertical="center" wrapText="1"/>
      <protection locked="0"/>
    </xf>
    <xf numFmtId="4" fontId="3" fillId="0" borderId="65" xfId="2" applyNumberFormat="1" applyFont="1" applyFill="1" applyBorder="1" applyAlignment="1" applyProtection="1">
      <alignment horizontal="right" vertical="center" wrapText="1"/>
      <protection locked="0"/>
    </xf>
    <xf numFmtId="165" fontId="3" fillId="0" borderId="77" xfId="1" applyFont="1" applyBorder="1" applyAlignment="1" applyProtection="1">
      <alignment horizontal="center" vertical="center"/>
      <protection locked="0"/>
    </xf>
    <xf numFmtId="165" fontId="3" fillId="0" borderId="95" xfId="1" applyFont="1" applyBorder="1" applyAlignment="1" applyProtection="1">
      <alignment horizontal="center" vertical="center"/>
      <protection locked="0"/>
    </xf>
    <xf numFmtId="165" fontId="3" fillId="0" borderId="67" xfId="1" applyFont="1" applyBorder="1" applyAlignment="1" applyProtection="1">
      <alignment horizontal="center" vertical="center"/>
      <protection locked="0"/>
    </xf>
    <xf numFmtId="165" fontId="2" fillId="0" borderId="71" xfId="1" applyFont="1" applyBorder="1" applyAlignment="1" applyProtection="1">
      <alignment horizontal="center" vertical="center"/>
      <protection locked="0"/>
    </xf>
    <xf numFmtId="165" fontId="2" fillId="0" borderId="111" xfId="1" applyFont="1" applyBorder="1" applyAlignment="1" applyProtection="1">
      <alignment horizontal="center" vertical="center"/>
      <protection locked="0"/>
    </xf>
    <xf numFmtId="165" fontId="2" fillId="0" borderId="65" xfId="1" applyFont="1" applyBorder="1" applyAlignment="1" applyProtection="1">
      <alignment horizontal="center" vertical="center"/>
      <protection locked="0"/>
    </xf>
    <xf numFmtId="165" fontId="8" fillId="8" borderId="10" xfId="1" applyFont="1" applyFill="1" applyBorder="1" applyAlignment="1" applyProtection="1">
      <alignment horizontal="center" vertical="center"/>
    </xf>
    <xf numFmtId="165" fontId="8" fillId="8" borderId="30" xfId="1" applyFont="1" applyFill="1" applyBorder="1" applyAlignment="1" applyProtection="1">
      <alignment horizontal="center" vertical="center"/>
    </xf>
    <xf numFmtId="0" fontId="9" fillId="8" borderId="12" xfId="0" applyFont="1" applyFill="1" applyBorder="1" applyAlignment="1" applyProtection="1">
      <alignment horizontal="center" vertical="center"/>
      <protection locked="0"/>
    </xf>
    <xf numFmtId="0" fontId="9" fillId="8" borderId="13"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4" fontId="9" fillId="8" borderId="10" xfId="2" applyNumberFormat="1" applyFont="1" applyFill="1" applyBorder="1" applyAlignment="1" applyProtection="1">
      <alignment horizontal="right"/>
      <protection locked="0"/>
    </xf>
    <xf numFmtId="4" fontId="9" fillId="8" borderId="29" xfId="2" applyNumberFormat="1" applyFont="1" applyFill="1" applyBorder="1" applyAlignment="1" applyProtection="1">
      <alignment horizontal="right"/>
      <protection locked="0"/>
    </xf>
    <xf numFmtId="4" fontId="9" fillId="8" borderId="30" xfId="2" applyNumberFormat="1" applyFont="1" applyFill="1" applyBorder="1" applyAlignment="1" applyProtection="1">
      <alignment horizontal="right"/>
      <protection locked="0"/>
    </xf>
    <xf numFmtId="165" fontId="3" fillId="8" borderId="10" xfId="0" applyNumberFormat="1" applyFont="1" applyFill="1" applyBorder="1" applyAlignment="1">
      <alignment horizontal="center"/>
    </xf>
    <xf numFmtId="165" fontId="3" fillId="8" borderId="29" xfId="0" applyNumberFormat="1" applyFont="1" applyFill="1" applyBorder="1" applyAlignment="1">
      <alignment horizontal="center"/>
    </xf>
    <xf numFmtId="0" fontId="3" fillId="8" borderId="30" xfId="0" applyFont="1" applyFill="1" applyBorder="1" applyAlignment="1">
      <alignment horizontal="center"/>
    </xf>
    <xf numFmtId="165" fontId="2" fillId="2" borderId="71" xfId="1" applyFont="1" applyFill="1" applyBorder="1" applyAlignment="1" applyProtection="1">
      <alignment horizontal="center" vertical="center"/>
      <protection locked="0"/>
    </xf>
    <xf numFmtId="165" fontId="2" fillId="2" borderId="111" xfId="1" applyFont="1" applyFill="1" applyBorder="1" applyAlignment="1" applyProtection="1">
      <alignment horizontal="center" vertical="center"/>
      <protection locked="0"/>
    </xf>
    <xf numFmtId="165" fontId="2" fillId="2" borderId="65" xfId="1" applyFont="1" applyFill="1" applyBorder="1" applyAlignment="1" applyProtection="1">
      <alignment horizontal="center" vertical="center"/>
      <protection locked="0"/>
    </xf>
    <xf numFmtId="0" fontId="28" fillId="0" borderId="72" xfId="0" applyFont="1" applyBorder="1" applyAlignment="1" applyProtection="1">
      <alignment horizontal="right" vertical="center"/>
      <protection locked="0"/>
    </xf>
    <xf numFmtId="0" fontId="28" fillId="0" borderId="111" xfId="0" applyFont="1" applyBorder="1" applyAlignment="1" applyProtection="1">
      <alignment horizontal="right" vertical="center"/>
      <protection locked="0"/>
    </xf>
    <xf numFmtId="0" fontId="28" fillId="0" borderId="65" xfId="0" applyFont="1" applyBorder="1" applyAlignment="1" applyProtection="1">
      <alignment horizontal="right" vertical="center"/>
      <protection locked="0"/>
    </xf>
    <xf numFmtId="43" fontId="9" fillId="2" borderId="77" xfId="1" applyNumberFormat="1" applyFont="1" applyFill="1" applyBorder="1" applyAlignment="1" applyProtection="1">
      <alignment horizontal="center" vertical="center"/>
      <protection locked="0"/>
    </xf>
    <xf numFmtId="43" fontId="9" fillId="2" borderId="67" xfId="1" applyNumberFormat="1" applyFont="1" applyFill="1" applyBorder="1" applyAlignment="1" applyProtection="1">
      <alignment horizontal="center" vertical="center"/>
      <protection locked="0"/>
    </xf>
    <xf numFmtId="165" fontId="9" fillId="7" borderId="10" xfId="1" applyFont="1" applyFill="1" applyBorder="1" applyAlignment="1" applyProtection="1">
      <alignment horizontal="center" vertical="center"/>
      <protection locked="0"/>
    </xf>
    <xf numFmtId="165" fontId="9" fillId="7" borderId="29" xfId="1" applyFont="1" applyFill="1" applyBorder="1" applyAlignment="1" applyProtection="1">
      <alignment horizontal="center" vertical="center"/>
      <protection locked="0"/>
    </xf>
    <xf numFmtId="165" fontId="9" fillId="7" borderId="30" xfId="1" applyFont="1" applyFill="1" applyBorder="1" applyAlignment="1" applyProtection="1">
      <alignment horizontal="center" vertical="center"/>
      <protection locked="0"/>
    </xf>
    <xf numFmtId="43" fontId="9" fillId="8" borderId="10" xfId="1" applyNumberFormat="1" applyFont="1" applyFill="1" applyBorder="1" applyAlignment="1" applyProtection="1">
      <alignment horizontal="right" vertical="center"/>
      <protection locked="0"/>
    </xf>
    <xf numFmtId="43" fontId="9" fillId="8" borderId="29" xfId="1" applyNumberFormat="1" applyFont="1" applyFill="1" applyBorder="1" applyAlignment="1" applyProtection="1">
      <alignment horizontal="right" vertical="center"/>
      <protection locked="0"/>
    </xf>
    <xf numFmtId="43" fontId="9" fillId="8" borderId="30" xfId="1" applyNumberFormat="1" applyFont="1" applyFill="1" applyBorder="1" applyAlignment="1" applyProtection="1">
      <alignment horizontal="right" vertical="center"/>
      <protection locked="0"/>
    </xf>
    <xf numFmtId="165" fontId="3" fillId="8" borderId="10" xfId="1" applyFont="1" applyFill="1" applyBorder="1" applyAlignment="1" applyProtection="1">
      <alignment horizontal="center" vertical="center"/>
    </xf>
    <xf numFmtId="165" fontId="3" fillId="8" borderId="29" xfId="1" applyFont="1" applyFill="1" applyBorder="1" applyAlignment="1" applyProtection="1">
      <alignment horizontal="center" vertical="center"/>
    </xf>
    <xf numFmtId="165" fontId="3" fillId="8" borderId="30" xfId="1" applyFont="1" applyFill="1" applyBorder="1" applyAlignment="1" applyProtection="1">
      <alignment horizontal="center" vertical="center"/>
    </xf>
    <xf numFmtId="4" fontId="3" fillId="0" borderId="12" xfId="2" applyNumberFormat="1" applyFont="1" applyBorder="1" applyAlignment="1" applyProtection="1">
      <alignment horizontal="right" vertical="center"/>
      <protection locked="0"/>
    </xf>
    <xf numFmtId="4" fontId="3" fillId="0" borderId="13" xfId="2" applyNumberFormat="1" applyFont="1" applyBorder="1" applyAlignment="1" applyProtection="1">
      <alignment horizontal="right" vertical="center"/>
      <protection locked="0"/>
    </xf>
    <xf numFmtId="4" fontId="3" fillId="0" borderId="7" xfId="2" applyNumberFormat="1" applyFont="1" applyBorder="1" applyAlignment="1" applyProtection="1">
      <alignment horizontal="right" vertical="center"/>
      <protection locked="0"/>
    </xf>
    <xf numFmtId="0" fontId="96" fillId="0" borderId="0" xfId="0" applyFont="1" applyAlignment="1" applyProtection="1">
      <alignment horizontal="center" vertical="center"/>
      <protection locked="0"/>
    </xf>
    <xf numFmtId="0" fontId="65" fillId="3" borderId="36" xfId="0" applyFont="1" applyFill="1" applyBorder="1" applyAlignment="1" applyProtection="1">
      <alignment horizontal="center" vertical="center" wrapText="1"/>
      <protection locked="0"/>
    </xf>
    <xf numFmtId="0" fontId="65" fillId="3" borderId="46" xfId="0" applyFont="1" applyFill="1" applyBorder="1" applyAlignment="1" applyProtection="1">
      <alignment horizontal="center" vertical="center" wrapText="1"/>
      <protection locked="0"/>
    </xf>
    <xf numFmtId="0" fontId="65" fillId="3" borderId="47" xfId="0" applyFont="1" applyFill="1" applyBorder="1" applyAlignment="1" applyProtection="1">
      <alignment horizontal="center" vertical="center" wrapText="1"/>
      <protection locked="0"/>
    </xf>
    <xf numFmtId="0" fontId="65" fillId="3" borderId="48" xfId="0"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49" xfId="0" applyFont="1" applyFill="1" applyBorder="1" applyAlignment="1" applyProtection="1">
      <alignment horizontal="center" vertical="center" wrapText="1"/>
      <protection locked="0"/>
    </xf>
    <xf numFmtId="0" fontId="65" fillId="3" borderId="50" xfId="0" applyFont="1" applyFill="1" applyBorder="1" applyAlignment="1" applyProtection="1">
      <alignment horizontal="center" vertical="center" wrapText="1"/>
      <protection locked="0"/>
    </xf>
    <xf numFmtId="0" fontId="65" fillId="3" borderId="51" xfId="0" applyFont="1" applyFill="1" applyBorder="1" applyAlignment="1" applyProtection="1">
      <alignment horizontal="center" vertical="center" wrapText="1"/>
      <protection locked="0"/>
    </xf>
    <xf numFmtId="0" fontId="65" fillId="3" borderId="52" xfId="0" applyFont="1" applyFill="1" applyBorder="1" applyAlignment="1" applyProtection="1">
      <alignment horizontal="center" vertical="center" wrapText="1"/>
      <protection locked="0"/>
    </xf>
    <xf numFmtId="165" fontId="2" fillId="0" borderId="73" xfId="1" applyFont="1" applyBorder="1" applyAlignment="1" applyProtection="1">
      <alignment horizontal="center" vertical="center"/>
      <protection locked="0"/>
    </xf>
    <xf numFmtId="165" fontId="2" fillId="0" borderId="91" xfId="1" applyFont="1" applyBorder="1" applyAlignment="1" applyProtection="1">
      <alignment horizontal="center" vertical="center"/>
      <protection locked="0"/>
    </xf>
    <xf numFmtId="165" fontId="2" fillId="0" borderId="68" xfId="1" applyFont="1" applyBorder="1" applyAlignment="1" applyProtection="1">
      <alignment horizontal="center" vertical="center"/>
      <protection locked="0"/>
    </xf>
    <xf numFmtId="0" fontId="12" fillId="0" borderId="69" xfId="0" applyFont="1" applyBorder="1" applyAlignment="1" applyProtection="1">
      <alignment horizontal="center" vertical="center"/>
      <protection locked="0"/>
    </xf>
    <xf numFmtId="0" fontId="12" fillId="0" borderId="51" xfId="0" applyFont="1" applyBorder="1" applyAlignment="1" applyProtection="1">
      <alignment horizontal="center" vertical="center"/>
      <protection locked="0"/>
    </xf>
    <xf numFmtId="0" fontId="12" fillId="0" borderId="92" xfId="0" applyFont="1" applyBorder="1" applyAlignment="1" applyProtection="1">
      <alignment horizontal="center" vertical="center"/>
      <protection locked="0"/>
    </xf>
    <xf numFmtId="0" fontId="12" fillId="0" borderId="24" xfId="0" applyFont="1" applyBorder="1" applyAlignment="1" applyProtection="1">
      <alignment horizontal="center" vertical="center"/>
      <protection locked="0"/>
    </xf>
    <xf numFmtId="0" fontId="12" fillId="0" borderId="91" xfId="0" applyFont="1" applyBorder="1" applyAlignment="1" applyProtection="1">
      <alignment horizontal="center" vertical="center"/>
      <protection locked="0"/>
    </xf>
    <xf numFmtId="0" fontId="12" fillId="0" borderId="68" xfId="0" applyFont="1" applyBorder="1" applyAlignment="1" applyProtection="1">
      <alignment horizontal="center" vertical="center"/>
      <protection locked="0"/>
    </xf>
    <xf numFmtId="17" fontId="44" fillId="0" borderId="0" xfId="0" applyNumberFormat="1" applyFont="1" applyAlignment="1" applyProtection="1">
      <alignment horizontal="left" vertical="top"/>
      <protection locked="0"/>
    </xf>
    <xf numFmtId="17" fontId="44" fillId="0" borderId="0" xfId="0" applyNumberFormat="1" applyFont="1" applyAlignment="1" applyProtection="1">
      <alignment horizontal="left" vertical="center"/>
      <protection locked="0"/>
    </xf>
    <xf numFmtId="0" fontId="91" fillId="0" borderId="48" xfId="0" applyFont="1" applyBorder="1" applyAlignment="1" applyProtection="1">
      <alignment horizontal="left" vertical="center" wrapText="1"/>
      <protection locked="0"/>
    </xf>
    <xf numFmtId="0" fontId="12" fillId="25" borderId="0" xfId="3" applyFont="1" applyFill="1" applyAlignment="1" applyProtection="1">
      <alignment horizontal="center" vertical="center"/>
    </xf>
    <xf numFmtId="0" fontId="12" fillId="0" borderId="0" xfId="0" applyFont="1" applyAlignment="1" applyProtection="1">
      <alignment horizontal="center" wrapText="1"/>
      <protection locked="0"/>
    </xf>
    <xf numFmtId="0" fontId="66" fillId="17" borderId="71" xfId="0" applyFont="1" applyFill="1" applyBorder="1" applyAlignment="1" applyProtection="1">
      <alignment horizontal="center" wrapText="1"/>
      <protection locked="0"/>
    </xf>
    <xf numFmtId="0" fontId="12" fillId="17" borderId="111" xfId="0" applyFont="1" applyFill="1" applyBorder="1" applyAlignment="1" applyProtection="1">
      <alignment horizontal="center" wrapText="1"/>
      <protection locked="0"/>
    </xf>
    <xf numFmtId="0" fontId="12" fillId="17" borderId="65" xfId="0" applyFont="1" applyFill="1" applyBorder="1" applyAlignment="1" applyProtection="1">
      <alignment horizontal="center" wrapText="1"/>
      <protection locked="0"/>
    </xf>
    <xf numFmtId="0" fontId="12" fillId="0" borderId="46" xfId="0" applyFont="1" applyBorder="1" applyAlignment="1" applyProtection="1">
      <alignment horizontal="left"/>
      <protection locked="0"/>
    </xf>
    <xf numFmtId="0" fontId="12" fillId="0" borderId="47" xfId="0" applyFont="1" applyBorder="1" applyAlignment="1" applyProtection="1">
      <alignment horizontal="left"/>
      <protection locked="0"/>
    </xf>
    <xf numFmtId="0" fontId="12" fillId="0" borderId="51" xfId="0" applyFont="1" applyBorder="1" applyAlignment="1" applyProtection="1">
      <alignment horizontal="left"/>
      <protection locked="0"/>
    </xf>
    <xf numFmtId="0" fontId="12" fillId="0" borderId="52" xfId="0" applyFont="1" applyBorder="1" applyAlignment="1" applyProtection="1">
      <alignment horizontal="left"/>
      <protection locked="0"/>
    </xf>
    <xf numFmtId="49" fontId="4" fillId="0" borderId="46" xfId="0" quotePrefix="1" applyNumberFormat="1" applyFont="1" applyBorder="1" applyAlignment="1" applyProtection="1">
      <alignment horizontal="center"/>
      <protection locked="0"/>
    </xf>
    <xf numFmtId="49" fontId="4" fillId="0" borderId="47" xfId="0" quotePrefix="1" applyNumberFormat="1" applyFont="1" applyBorder="1" applyAlignment="1" applyProtection="1">
      <alignment horizontal="center"/>
      <protection locked="0"/>
    </xf>
    <xf numFmtId="0" fontId="61" fillId="0" borderId="48"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49" xfId="0" applyFont="1" applyBorder="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1" fillId="0" borderId="51" xfId="0" applyFont="1" applyBorder="1" applyAlignment="1" applyProtection="1">
      <alignment horizontal="center" vertical="center"/>
      <protection locked="0"/>
    </xf>
    <xf numFmtId="0" fontId="12" fillId="17" borderId="17" xfId="0" applyFont="1" applyFill="1" applyBorder="1" applyAlignment="1" applyProtection="1">
      <alignment horizontal="center"/>
      <protection locked="0"/>
    </xf>
    <xf numFmtId="0" fontId="12" fillId="17" borderId="111" xfId="0" applyFont="1" applyFill="1" applyBorder="1" applyAlignment="1" applyProtection="1">
      <alignment horizontal="center"/>
      <protection locked="0"/>
    </xf>
    <xf numFmtId="0" fontId="12" fillId="17" borderId="28" xfId="0" applyFont="1" applyFill="1" applyBorder="1" applyAlignment="1" applyProtection="1">
      <alignment horizontal="center"/>
      <protection locked="0"/>
    </xf>
    <xf numFmtId="0" fontId="12" fillId="0" borderId="17" xfId="0" applyFont="1" applyBorder="1" applyAlignment="1" applyProtection="1">
      <alignment horizontal="center"/>
      <protection locked="0"/>
    </xf>
    <xf numFmtId="0" fontId="12" fillId="0" borderId="111" xfId="0" applyFont="1" applyBorder="1" applyAlignment="1" applyProtection="1">
      <alignment horizontal="center"/>
      <protection locked="0"/>
    </xf>
    <xf numFmtId="0" fontId="12" fillId="0" borderId="28" xfId="0" applyFont="1" applyBorder="1" applyAlignment="1" applyProtection="1">
      <alignment horizontal="center"/>
      <protection locked="0"/>
    </xf>
    <xf numFmtId="169" fontId="15" fillId="7" borderId="56" xfId="0" applyNumberFormat="1" applyFont="1" applyFill="1" applyBorder="1" applyAlignment="1" applyProtection="1">
      <alignment horizontal="center" vertical="center"/>
      <protection locked="0"/>
    </xf>
    <xf numFmtId="169" fontId="15" fillId="7" borderId="30" xfId="0" applyNumberFormat="1" applyFont="1" applyFill="1" applyBorder="1" applyAlignment="1" applyProtection="1">
      <alignment horizontal="center"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4" fontId="12" fillId="0" borderId="12" xfId="2" applyNumberFormat="1" applyFont="1" applyBorder="1" applyAlignment="1" applyProtection="1">
      <alignment horizontal="right" vertical="center"/>
      <protection locked="0"/>
    </xf>
    <xf numFmtId="4" fontId="12" fillId="0" borderId="110" xfId="2" applyNumberFormat="1" applyFont="1" applyBorder="1" applyAlignment="1" applyProtection="1">
      <alignment horizontal="right" vertical="center"/>
      <protection locked="0"/>
    </xf>
    <xf numFmtId="4" fontId="56" fillId="8" borderId="10" xfId="2" applyNumberFormat="1" applyFont="1" applyFill="1" applyBorder="1" applyAlignment="1" applyProtection="1">
      <alignment horizontal="right" vertical="center"/>
      <protection locked="0"/>
    </xf>
    <xf numFmtId="4" fontId="56" fillId="8" borderId="30" xfId="2" applyNumberFormat="1" applyFont="1" applyFill="1" applyBorder="1" applyAlignment="1" applyProtection="1">
      <alignment horizontal="right" vertical="center"/>
      <protection locked="0"/>
    </xf>
    <xf numFmtId="4" fontId="12" fillId="0" borderId="71" xfId="2" applyNumberFormat="1" applyFont="1" applyBorder="1" applyAlignment="1" applyProtection="1">
      <alignment horizontal="right" vertical="center" wrapText="1"/>
      <protection locked="0"/>
    </xf>
    <xf numFmtId="4" fontId="12" fillId="0" borderId="65" xfId="2" applyNumberFormat="1" applyFont="1" applyBorder="1" applyAlignment="1" applyProtection="1">
      <alignment horizontal="right" vertical="center" wrapText="1"/>
      <protection locked="0"/>
    </xf>
    <xf numFmtId="49" fontId="60" fillId="0" borderId="71" xfId="2" applyNumberFormat="1" applyFont="1" applyFill="1" applyBorder="1" applyAlignment="1" applyProtection="1">
      <alignment horizontal="center" vertical="center"/>
      <protection locked="0"/>
    </xf>
    <xf numFmtId="49" fontId="60" fillId="0" borderId="65" xfId="2" applyNumberFormat="1" applyFont="1" applyFill="1" applyBorder="1" applyAlignment="1" applyProtection="1">
      <alignment horizontal="center" vertical="center"/>
      <protection locked="0"/>
    </xf>
    <xf numFmtId="166" fontId="15" fillId="7" borderId="56" xfId="0" applyNumberFormat="1" applyFont="1" applyFill="1" applyBorder="1" applyAlignment="1" applyProtection="1">
      <alignment horizontal="center" vertical="center" wrapText="1"/>
      <protection locked="0"/>
    </xf>
    <xf numFmtId="166" fontId="15" fillId="7" borderId="30" xfId="0" applyNumberFormat="1" applyFont="1" applyFill="1" applyBorder="1" applyAlignment="1" applyProtection="1">
      <alignment horizontal="center" vertical="center" wrapText="1"/>
      <protection locked="0"/>
    </xf>
    <xf numFmtId="0" fontId="4" fillId="11" borderId="10" xfId="0" applyFont="1" applyFill="1" applyBorder="1" applyAlignment="1" applyProtection="1">
      <alignment horizontal="right" vertical="center" wrapText="1"/>
      <protection locked="0"/>
    </xf>
    <xf numFmtId="0" fontId="4" fillId="11" borderId="117" xfId="0" applyFont="1" applyFill="1" applyBorder="1" applyAlignment="1" applyProtection="1">
      <alignment horizontal="right" vertical="center" wrapText="1"/>
      <protection locked="0"/>
    </xf>
    <xf numFmtId="4" fontId="56" fillId="8" borderId="17" xfId="2" applyNumberFormat="1" applyFont="1" applyFill="1" applyBorder="1" applyAlignment="1" applyProtection="1">
      <alignment horizontal="right" vertical="center"/>
      <protection locked="0"/>
    </xf>
    <xf numFmtId="4" fontId="56" fillId="8" borderId="111" xfId="2" applyNumberFormat="1" applyFont="1" applyFill="1" applyBorder="1" applyAlignment="1" applyProtection="1">
      <alignment horizontal="right" vertical="center"/>
      <protection locked="0"/>
    </xf>
    <xf numFmtId="4" fontId="12" fillId="0" borderId="71" xfId="2" applyNumberFormat="1" applyFont="1" applyBorder="1" applyAlignment="1" applyProtection="1">
      <alignment horizontal="right" vertical="center"/>
      <protection locked="0"/>
    </xf>
    <xf numFmtId="4" fontId="12" fillId="0" borderId="65" xfId="2" applyNumberFormat="1" applyFont="1" applyBorder="1" applyAlignment="1" applyProtection="1">
      <alignment horizontal="right" vertical="center"/>
      <protection locked="0"/>
    </xf>
    <xf numFmtId="4" fontId="12" fillId="0" borderId="77" xfId="2" applyNumberFormat="1" applyFont="1" applyBorder="1" applyAlignment="1" applyProtection="1">
      <alignment horizontal="right" vertical="center"/>
      <protection locked="0"/>
    </xf>
    <xf numFmtId="4" fontId="12" fillId="0" borderId="67" xfId="2" applyNumberFormat="1" applyFont="1" applyBorder="1" applyAlignment="1" applyProtection="1">
      <alignment horizontal="right" vertical="center"/>
      <protection locked="0"/>
    </xf>
    <xf numFmtId="4" fontId="15" fillId="7" borderId="10" xfId="2" applyNumberFormat="1" applyFont="1" applyFill="1" applyBorder="1" applyAlignment="1" applyProtection="1">
      <alignment horizontal="center" vertical="center"/>
      <protection locked="0"/>
    </xf>
    <xf numFmtId="4" fontId="15" fillId="7" borderId="29" xfId="2" applyNumberFormat="1" applyFont="1" applyFill="1" applyBorder="1" applyAlignment="1" applyProtection="1">
      <alignment horizontal="center" vertical="center"/>
      <protection locked="0"/>
    </xf>
    <xf numFmtId="4" fontId="15" fillId="7" borderId="117" xfId="2" applyNumberFormat="1" applyFont="1" applyFill="1" applyBorder="1" applyAlignment="1" applyProtection="1">
      <alignment horizontal="center" vertical="center"/>
      <protection locked="0"/>
    </xf>
    <xf numFmtId="0" fontId="15" fillId="9" borderId="12" xfId="0" applyFont="1" applyFill="1" applyBorder="1" applyAlignment="1" applyProtection="1">
      <alignment horizontal="center" vertical="center"/>
      <protection locked="0"/>
    </xf>
    <xf numFmtId="0" fontId="15" fillId="9" borderId="13" xfId="0" applyFont="1" applyFill="1" applyBorder="1" applyAlignment="1" applyProtection="1">
      <alignment horizontal="center" vertical="center"/>
      <protection locked="0"/>
    </xf>
    <xf numFmtId="0" fontId="15" fillId="9" borderId="61" xfId="0" applyFont="1" applyFill="1" applyBorder="1" applyAlignment="1" applyProtection="1">
      <alignment horizontal="center" vertical="center"/>
      <protection locked="0"/>
    </xf>
    <xf numFmtId="0" fontId="15" fillId="9" borderId="41" xfId="0" applyFont="1" applyFill="1" applyBorder="1" applyAlignment="1" applyProtection="1">
      <alignment horizontal="center" vertical="center"/>
      <protection locked="0"/>
    </xf>
    <xf numFmtId="0" fontId="15" fillId="9" borderId="14" xfId="0" applyFont="1" applyFill="1" applyBorder="1" applyAlignment="1" applyProtection="1">
      <alignment horizontal="center" vertical="center"/>
      <protection locked="0"/>
    </xf>
    <xf numFmtId="0" fontId="15" fillId="9" borderId="109" xfId="0" applyFont="1" applyFill="1" applyBorder="1" applyAlignment="1" applyProtection="1">
      <alignment horizontal="center" vertical="center"/>
      <protection locked="0"/>
    </xf>
    <xf numFmtId="4" fontId="12" fillId="0" borderId="71" xfId="2" applyNumberFormat="1" applyFont="1" applyFill="1" applyBorder="1" applyAlignment="1" applyProtection="1">
      <alignment horizontal="right" vertical="center"/>
      <protection locked="0"/>
    </xf>
    <xf numFmtId="4" fontId="12" fillId="0" borderId="65" xfId="2" applyNumberFormat="1" applyFont="1" applyFill="1" applyBorder="1" applyAlignment="1" applyProtection="1">
      <alignment horizontal="right" vertical="center"/>
      <protection locked="0"/>
    </xf>
    <xf numFmtId="0" fontId="44" fillId="9" borderId="10" xfId="0" applyFont="1" applyFill="1" applyBorder="1" applyAlignment="1" applyProtection="1">
      <alignment horizontal="center" vertical="center"/>
      <protection locked="0"/>
    </xf>
    <xf numFmtId="0" fontId="44" fillId="9" borderId="29" xfId="0" applyFont="1" applyFill="1" applyBorder="1" applyAlignment="1" applyProtection="1">
      <alignment horizontal="center" vertical="center"/>
      <protection locked="0"/>
    </xf>
    <xf numFmtId="0" fontId="44" fillId="9" borderId="117" xfId="0" applyFont="1" applyFill="1" applyBorder="1" applyAlignment="1" applyProtection="1">
      <alignment horizontal="center" vertical="center"/>
      <protection locked="0"/>
    </xf>
    <xf numFmtId="0" fontId="20" fillId="0" borderId="33" xfId="0" applyFont="1" applyBorder="1" applyAlignment="1" applyProtection="1">
      <alignment horizontal="center" vertical="center" wrapText="1"/>
      <protection locked="0"/>
    </xf>
    <xf numFmtId="0" fontId="20" fillId="0" borderId="37" xfId="0" applyFont="1" applyBorder="1" applyAlignment="1" applyProtection="1">
      <alignment horizontal="center" vertical="center" wrapText="1"/>
      <protection locked="0"/>
    </xf>
    <xf numFmtId="0" fontId="8" fillId="0" borderId="76"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14" fillId="9" borderId="118" xfId="0" applyFont="1" applyFill="1" applyBorder="1" applyAlignment="1" applyProtection="1">
      <alignment horizontal="center" vertical="center"/>
      <protection locked="0"/>
    </xf>
    <xf numFmtId="0" fontId="14" fillId="9" borderId="54" xfId="0" applyFont="1" applyFill="1" applyBorder="1" applyAlignment="1" applyProtection="1">
      <alignment horizontal="center" vertical="center"/>
      <protection locked="0"/>
    </xf>
    <xf numFmtId="0" fontId="14" fillId="9" borderId="119" xfId="0" applyFont="1" applyFill="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 fillId="0" borderId="29" xfId="0" applyFont="1" applyBorder="1" applyAlignment="1" applyProtection="1">
      <alignment horizontal="center"/>
      <protection locked="0"/>
    </xf>
    <xf numFmtId="0" fontId="1" fillId="0" borderId="117" xfId="0" applyFont="1" applyBorder="1" applyAlignment="1" applyProtection="1">
      <alignment horizontal="center"/>
      <protection locked="0"/>
    </xf>
    <xf numFmtId="0" fontId="15" fillId="9" borderId="59"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15" fillId="9" borderId="76" xfId="0" applyFont="1" applyFill="1" applyBorder="1" applyAlignment="1" applyProtection="1">
      <alignment horizontal="center" vertical="center"/>
      <protection locked="0"/>
    </xf>
    <xf numFmtId="0" fontId="15" fillId="9" borderId="9" xfId="0"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wrapText="1"/>
      <protection locked="0"/>
    </xf>
    <xf numFmtId="0" fontId="4" fillId="11" borderId="117" xfId="0" applyFont="1" applyFill="1" applyBorder="1" applyAlignment="1" applyProtection="1">
      <alignment horizontal="center" vertical="center" wrapText="1"/>
      <protection locked="0"/>
    </xf>
    <xf numFmtId="0" fontId="15" fillId="27" borderId="10" xfId="0" applyFont="1" applyFill="1" applyBorder="1" applyAlignment="1">
      <alignment horizontal="center" vertical="center"/>
    </xf>
    <xf numFmtId="0" fontId="15" fillId="27" borderId="13" xfId="0" applyFont="1" applyFill="1" applyBorder="1" applyAlignment="1">
      <alignment horizontal="center" vertical="center"/>
    </xf>
    <xf numFmtId="0" fontId="15" fillId="27" borderId="29" xfId="0" applyFont="1" applyFill="1" applyBorder="1" applyAlignment="1">
      <alignment horizontal="center" vertical="center"/>
    </xf>
    <xf numFmtId="0" fontId="15" fillId="27" borderId="7" xfId="0" applyFont="1" applyFill="1" applyBorder="1" applyAlignment="1">
      <alignment horizontal="center" vertical="center"/>
    </xf>
    <xf numFmtId="0" fontId="8" fillId="0" borderId="10" xfId="0" applyFont="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0" fontId="8" fillId="0" borderId="56" xfId="0" applyFont="1" applyBorder="1" applyAlignment="1">
      <alignment horizontal="center"/>
    </xf>
    <xf numFmtId="0" fontId="4" fillId="8" borderId="10" xfId="0" applyFont="1" applyFill="1" applyBorder="1" applyAlignment="1">
      <alignment horizontal="right"/>
    </xf>
    <xf numFmtId="0" fontId="4" fillId="8" borderId="30" xfId="0" applyFont="1" applyFill="1" applyBorder="1" applyAlignment="1">
      <alignment horizontal="right"/>
    </xf>
    <xf numFmtId="0" fontId="4" fillId="7" borderId="56" xfId="0" applyFont="1" applyFill="1" applyBorder="1" applyAlignment="1" applyProtection="1">
      <alignment horizontal="center"/>
      <protection locked="0"/>
    </xf>
    <xf numFmtId="0" fontId="4" fillId="7" borderId="29" xfId="0" applyFont="1" applyFill="1" applyBorder="1" applyAlignment="1" applyProtection="1">
      <alignment horizontal="center"/>
      <protection locked="0"/>
    </xf>
    <xf numFmtId="0" fontId="4" fillId="7" borderId="30" xfId="0" applyFont="1" applyFill="1" applyBorder="1" applyAlignment="1" applyProtection="1">
      <alignment horizontal="center"/>
      <protection locked="0"/>
    </xf>
    <xf numFmtId="0" fontId="8" fillId="0" borderId="16" xfId="0" applyFont="1" applyBorder="1" applyAlignment="1" applyProtection="1">
      <alignment horizontal="center"/>
      <protection locked="0"/>
    </xf>
    <xf numFmtId="0" fontId="8" fillId="0" borderId="95" xfId="0" applyFont="1" applyBorder="1" applyAlignment="1" applyProtection="1">
      <alignment horizontal="center"/>
      <protection locked="0"/>
    </xf>
    <xf numFmtId="0" fontId="8" fillId="0" borderId="67" xfId="0" applyFont="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111" xfId="0" applyFont="1" applyBorder="1" applyAlignment="1" applyProtection="1">
      <alignment horizontal="center"/>
      <protection locked="0"/>
    </xf>
    <xf numFmtId="0" fontId="8" fillId="0" borderId="65" xfId="0" applyFont="1" applyBorder="1" applyAlignment="1" applyProtection="1">
      <alignment horizontal="center"/>
      <protection locked="0"/>
    </xf>
    <xf numFmtId="0" fontId="8" fillId="0" borderId="24" xfId="0" applyFont="1" applyBorder="1" applyAlignment="1" applyProtection="1">
      <alignment horizontal="center"/>
      <protection locked="0"/>
    </xf>
    <xf numFmtId="0" fontId="8" fillId="0" borderId="91" xfId="0" applyFont="1" applyBorder="1" applyAlignment="1" applyProtection="1">
      <alignment horizontal="center"/>
      <protection locked="0"/>
    </xf>
    <xf numFmtId="0" fontId="8" fillId="0" borderId="68" xfId="0" applyFont="1" applyBorder="1" applyAlignment="1" applyProtection="1">
      <alignment horizontal="center"/>
      <protection locked="0"/>
    </xf>
    <xf numFmtId="0" fontId="2" fillId="24" borderId="36" xfId="0" applyFont="1" applyFill="1" applyBorder="1" applyAlignment="1">
      <alignment horizontal="center" vertical="center" wrapText="1"/>
    </xf>
    <xf numFmtId="0" fontId="2" fillId="24" borderId="46" xfId="0" applyFont="1" applyFill="1" applyBorder="1" applyAlignment="1">
      <alignment horizontal="center" vertical="center" wrapText="1"/>
    </xf>
    <xf numFmtId="0" fontId="2" fillId="24" borderId="47" xfId="0" applyFont="1" applyFill="1" applyBorder="1" applyAlignment="1">
      <alignment horizontal="center" vertical="center" wrapText="1"/>
    </xf>
    <xf numFmtId="0" fontId="2" fillId="24" borderId="48" xfId="0" applyFont="1" applyFill="1" applyBorder="1" applyAlignment="1">
      <alignment horizontal="center" vertical="center" wrapText="1"/>
    </xf>
    <xf numFmtId="0" fontId="2" fillId="24" borderId="0" xfId="0" applyFont="1" applyFill="1" applyAlignment="1">
      <alignment horizontal="center" vertical="center" wrapText="1"/>
    </xf>
    <xf numFmtId="0" fontId="2" fillId="24" borderId="49" xfId="0" applyFont="1" applyFill="1" applyBorder="1" applyAlignment="1">
      <alignment horizontal="center" vertical="center" wrapText="1"/>
    </xf>
    <xf numFmtId="0" fontId="2" fillId="24" borderId="50" xfId="0" applyFont="1" applyFill="1" applyBorder="1" applyAlignment="1">
      <alignment horizontal="center" vertical="center" wrapText="1"/>
    </xf>
    <xf numFmtId="0" fontId="2" fillId="24" borderId="51" xfId="0" applyFont="1" applyFill="1" applyBorder="1" applyAlignment="1">
      <alignment horizontal="center" vertical="center" wrapText="1"/>
    </xf>
    <xf numFmtId="0" fontId="2" fillId="24" borderId="52" xfId="0" applyFont="1" applyFill="1" applyBorder="1" applyAlignment="1">
      <alignment horizontal="center" vertical="center" wrapText="1"/>
    </xf>
    <xf numFmtId="0" fontId="4" fillId="8" borderId="10" xfId="0" applyFont="1" applyFill="1" applyBorder="1" applyAlignment="1">
      <alignment horizontal="center"/>
    </xf>
    <xf numFmtId="0" fontId="4" fillId="8" borderId="30" xfId="0" applyFont="1" applyFill="1" applyBorder="1" applyAlignment="1">
      <alignment horizontal="center"/>
    </xf>
    <xf numFmtId="0" fontId="13" fillId="9" borderId="10" xfId="0" applyFont="1" applyFill="1" applyBorder="1" applyAlignment="1">
      <alignment horizontal="center" vertical="center"/>
    </xf>
    <xf numFmtId="0" fontId="13" fillId="9" borderId="30" xfId="0" applyFont="1" applyFill="1" applyBorder="1" applyAlignment="1">
      <alignment horizontal="center" vertical="center"/>
    </xf>
    <xf numFmtId="0" fontId="5" fillId="0" borderId="0" xfId="0" applyFont="1" applyAlignment="1">
      <alignment horizontal="center"/>
    </xf>
    <xf numFmtId="0" fontId="9" fillId="28" borderId="0" xfId="0" applyFont="1" applyFill="1" applyAlignment="1">
      <alignment horizontal="center" wrapText="1"/>
    </xf>
    <xf numFmtId="170" fontId="24" fillId="0" borderId="10" xfId="0" applyNumberFormat="1" applyFont="1" applyBorder="1" applyAlignment="1" applyProtection="1">
      <alignment horizontal="right" vertical="center" wrapText="1"/>
      <protection locked="0"/>
    </xf>
    <xf numFmtId="170" fontId="24" fillId="0" borderId="29" xfId="0" applyNumberFormat="1" applyFont="1" applyBorder="1" applyAlignment="1" applyProtection="1">
      <alignment horizontal="right" vertical="center" wrapText="1"/>
      <protection locked="0"/>
    </xf>
    <xf numFmtId="170" fontId="24" fillId="0" borderId="30" xfId="0" applyNumberFormat="1" applyFont="1" applyBorder="1" applyAlignment="1" applyProtection="1">
      <alignment horizontal="right" vertical="center" wrapText="1"/>
      <protection locked="0"/>
    </xf>
    <xf numFmtId="170" fontId="20" fillId="3" borderId="10" xfId="0" applyNumberFormat="1" applyFont="1" applyFill="1" applyBorder="1" applyAlignment="1" applyProtection="1">
      <alignment horizontal="center"/>
      <protection locked="0"/>
    </xf>
    <xf numFmtId="170" fontId="20" fillId="3" borderId="29" xfId="0" applyNumberFormat="1" applyFont="1" applyFill="1" applyBorder="1" applyAlignment="1" applyProtection="1">
      <alignment horizontal="center"/>
      <protection locked="0"/>
    </xf>
    <xf numFmtId="170" fontId="20" fillId="3" borderId="30" xfId="0" applyNumberFormat="1" applyFont="1" applyFill="1" applyBorder="1" applyAlignment="1" applyProtection="1">
      <alignment horizontal="center"/>
      <protection locked="0"/>
    </xf>
    <xf numFmtId="165" fontId="24" fillId="3" borderId="10" xfId="1" applyFont="1" applyFill="1" applyBorder="1" applyAlignment="1" applyProtection="1">
      <alignment horizontal="center"/>
    </xf>
    <xf numFmtId="165" fontId="24" fillId="3" borderId="30" xfId="1" applyFont="1" applyFill="1" applyBorder="1" applyAlignment="1" applyProtection="1">
      <alignment horizontal="center"/>
    </xf>
    <xf numFmtId="170" fontId="20" fillId="7" borderId="77" xfId="0" applyNumberFormat="1" applyFont="1" applyFill="1" applyBorder="1" applyAlignment="1" applyProtection="1">
      <alignment horizontal="center" vertical="center"/>
      <protection locked="0"/>
    </xf>
    <xf numFmtId="170" fontId="20" fillId="7" borderId="95" xfId="0" applyNumberFormat="1" applyFont="1" applyFill="1" applyBorder="1" applyAlignment="1" applyProtection="1">
      <alignment horizontal="center" vertical="center"/>
      <protection locked="0"/>
    </xf>
    <xf numFmtId="170" fontId="20" fillId="7" borderId="67" xfId="0" applyNumberFormat="1" applyFont="1" applyFill="1" applyBorder="1" applyAlignment="1" applyProtection="1">
      <alignment horizontal="center" vertical="center"/>
      <protection locked="0"/>
    </xf>
    <xf numFmtId="170" fontId="25" fillId="9" borderId="10" xfId="0" applyNumberFormat="1" applyFont="1" applyFill="1" applyBorder="1" applyAlignment="1" applyProtection="1">
      <alignment horizontal="center" vertical="center"/>
      <protection locked="0"/>
    </xf>
    <xf numFmtId="170" fontId="25" fillId="9" borderId="29" xfId="0" applyNumberFormat="1" applyFont="1" applyFill="1" applyBorder="1" applyAlignment="1" applyProtection="1">
      <alignment horizontal="center" vertical="center"/>
      <protection locked="0"/>
    </xf>
    <xf numFmtId="170" fontId="25" fillId="9" borderId="13" xfId="0" applyNumberFormat="1" applyFont="1" applyFill="1" applyBorder="1" applyAlignment="1" applyProtection="1">
      <alignment horizontal="center" vertical="center"/>
      <protection locked="0"/>
    </xf>
    <xf numFmtId="170" fontId="25" fillId="9" borderId="7" xfId="0" applyNumberFormat="1" applyFont="1" applyFill="1" applyBorder="1" applyAlignment="1" applyProtection="1">
      <alignment horizontal="center" vertical="center"/>
      <protection locked="0"/>
    </xf>
    <xf numFmtId="170" fontId="24" fillId="0" borderId="77" xfId="0" applyNumberFormat="1" applyFont="1" applyBorder="1" applyAlignment="1" applyProtection="1">
      <alignment horizontal="center" vertical="center"/>
      <protection locked="0"/>
    </xf>
    <xf numFmtId="170" fontId="24" fillId="0" borderId="67" xfId="0" applyNumberFormat="1" applyFont="1" applyBorder="1" applyAlignment="1" applyProtection="1">
      <alignment horizontal="center" vertical="center"/>
      <protection locked="0"/>
    </xf>
    <xf numFmtId="170" fontId="24" fillId="9" borderId="10" xfId="0" applyNumberFormat="1" applyFont="1" applyFill="1" applyBorder="1" applyAlignment="1" applyProtection="1">
      <alignment horizontal="center" vertical="center"/>
      <protection locked="0"/>
    </xf>
    <xf numFmtId="170" fontId="24" fillId="9" borderId="29" xfId="0" applyNumberFormat="1" applyFont="1" applyFill="1" applyBorder="1" applyAlignment="1" applyProtection="1">
      <alignment horizontal="center" vertical="center"/>
      <protection locked="0"/>
    </xf>
    <xf numFmtId="170" fontId="24" fillId="9" borderId="30" xfId="0" applyNumberFormat="1" applyFont="1" applyFill="1" applyBorder="1" applyAlignment="1" applyProtection="1">
      <alignment horizontal="center" vertical="center"/>
      <protection locked="0"/>
    </xf>
    <xf numFmtId="170" fontId="24" fillId="0" borderId="10" xfId="0" applyNumberFormat="1" applyFont="1" applyBorder="1" applyAlignment="1" applyProtection="1">
      <alignment horizontal="center" wrapText="1"/>
      <protection locked="0"/>
    </xf>
    <xf numFmtId="170" fontId="24" fillId="0" borderId="29" xfId="0" applyNumberFormat="1" applyFont="1" applyBorder="1" applyAlignment="1" applyProtection="1">
      <alignment horizontal="center" wrapText="1"/>
      <protection locked="0"/>
    </xf>
    <xf numFmtId="170" fontId="24" fillId="7" borderId="10" xfId="0" applyNumberFormat="1" applyFont="1" applyFill="1" applyBorder="1" applyAlignment="1" applyProtection="1">
      <alignment horizontal="center"/>
      <protection locked="0"/>
    </xf>
    <xf numFmtId="170" fontId="24" fillId="7" borderId="29" xfId="0" applyNumberFormat="1" applyFont="1" applyFill="1" applyBorder="1" applyAlignment="1" applyProtection="1">
      <alignment horizontal="center"/>
      <protection locked="0"/>
    </xf>
    <xf numFmtId="170" fontId="24" fillId="7" borderId="30" xfId="0" applyNumberFormat="1" applyFont="1" applyFill="1" applyBorder="1" applyAlignment="1" applyProtection="1">
      <alignment horizontal="center"/>
      <protection locked="0"/>
    </xf>
    <xf numFmtId="170" fontId="20" fillId="7" borderId="10" xfId="2" applyNumberFormat="1" applyFont="1" applyFill="1" applyBorder="1" applyAlignment="1" applyProtection="1">
      <alignment horizontal="center"/>
      <protection locked="0"/>
    </xf>
    <xf numFmtId="170" fontId="20" fillId="7" borderId="30" xfId="2" applyNumberFormat="1" applyFont="1" applyFill="1" applyBorder="1" applyAlignment="1" applyProtection="1">
      <alignment horizontal="center"/>
      <protection locked="0"/>
    </xf>
    <xf numFmtId="170" fontId="24" fillId="0" borderId="17" xfId="0" applyNumberFormat="1" applyFont="1" applyBorder="1" applyAlignment="1" applyProtection="1">
      <alignment horizontal="center" vertical="center"/>
      <protection locked="0"/>
    </xf>
    <xf numFmtId="171" fontId="24" fillId="0" borderId="17" xfId="0" applyNumberFormat="1" applyFont="1" applyBorder="1" applyAlignment="1" applyProtection="1">
      <alignment horizontal="center" wrapText="1"/>
      <protection locked="0"/>
    </xf>
    <xf numFmtId="171" fontId="24" fillId="0" borderId="65" xfId="0" applyNumberFormat="1" applyFont="1" applyBorder="1" applyAlignment="1" applyProtection="1">
      <alignment horizontal="center" wrapText="1"/>
      <protection locked="0"/>
    </xf>
    <xf numFmtId="170" fontId="25" fillId="0" borderId="10" xfId="0" applyNumberFormat="1" applyFont="1" applyBorder="1" applyAlignment="1" applyProtection="1">
      <alignment horizontal="right" vertical="center" wrapText="1"/>
      <protection locked="0"/>
    </xf>
    <xf numFmtId="170" fontId="7" fillId="0" borderId="29" xfId="0" applyNumberFormat="1" applyFont="1" applyBorder="1" applyAlignment="1" applyProtection="1">
      <alignment horizontal="right" wrapText="1"/>
      <protection locked="0"/>
    </xf>
    <xf numFmtId="170" fontId="7" fillId="0" borderId="30" xfId="0" applyNumberFormat="1" applyFont="1" applyBorder="1" applyAlignment="1" applyProtection="1">
      <alignment horizontal="right" wrapText="1"/>
      <protection locked="0"/>
    </xf>
    <xf numFmtId="170" fontId="26" fillId="0" borderId="0" xfId="0" applyNumberFormat="1" applyFont="1" applyAlignment="1" applyProtection="1">
      <alignment horizontal="center"/>
      <protection locked="0"/>
    </xf>
    <xf numFmtId="170" fontId="26" fillId="0" borderId="25" xfId="1" applyNumberFormat="1" applyFont="1" applyBorder="1" applyAlignment="1" applyProtection="1">
      <alignment horizontal="right"/>
      <protection locked="0"/>
    </xf>
    <xf numFmtId="170" fontId="26" fillId="0" borderId="1" xfId="1" applyNumberFormat="1" applyFont="1" applyBorder="1" applyAlignment="1" applyProtection="1">
      <alignment horizontal="right"/>
      <protection locked="0"/>
    </xf>
    <xf numFmtId="165" fontId="26" fillId="0" borderId="1" xfId="1" applyFont="1" applyFill="1" applyBorder="1" applyAlignment="1" applyProtection="1">
      <alignment horizontal="right"/>
    </xf>
    <xf numFmtId="165" fontId="26" fillId="0" borderId="1" xfId="1" applyFont="1" applyBorder="1" applyAlignment="1" applyProtection="1">
      <alignment horizontal="right"/>
    </xf>
    <xf numFmtId="165" fontId="26" fillId="0" borderId="17" xfId="1" applyFont="1" applyBorder="1" applyAlignment="1" applyProtection="1">
      <alignment horizontal="center" vertical="center"/>
      <protection locked="0"/>
    </xf>
    <xf numFmtId="165" fontId="26" fillId="0" borderId="65" xfId="1" applyFont="1" applyBorder="1" applyAlignment="1" applyProtection="1">
      <alignment horizontal="center" vertical="center"/>
      <protection locked="0"/>
    </xf>
    <xf numFmtId="170" fontId="26" fillId="0" borderId="26" xfId="1" applyNumberFormat="1" applyFont="1" applyBorder="1" applyAlignment="1" applyProtection="1">
      <alignment horizontal="right"/>
      <protection locked="0"/>
    </xf>
    <xf numFmtId="170" fontId="26" fillId="0" borderId="3" xfId="1" applyNumberFormat="1" applyFont="1" applyBorder="1" applyAlignment="1" applyProtection="1">
      <alignment horizontal="right"/>
      <protection locked="0"/>
    </xf>
    <xf numFmtId="165" fontId="26" fillId="0" borderId="3" xfId="1" applyFont="1" applyFill="1" applyBorder="1" applyAlignment="1" applyProtection="1">
      <alignment horizontal="right"/>
    </xf>
    <xf numFmtId="0" fontId="3" fillId="0" borderId="0" xfId="0" applyFont="1" applyAlignment="1">
      <alignment horizontal="left" wrapText="1"/>
    </xf>
    <xf numFmtId="170" fontId="24" fillId="0" borderId="101" xfId="0" applyNumberFormat="1" applyFont="1" applyBorder="1" applyAlignment="1" applyProtection="1">
      <alignment horizontal="center" vertical="center"/>
      <protection locked="0"/>
    </xf>
    <xf numFmtId="170" fontId="24" fillId="0" borderId="96" xfId="0" applyNumberFormat="1" applyFont="1" applyBorder="1" applyAlignment="1" applyProtection="1">
      <alignment horizontal="center" vertical="center"/>
      <protection locked="0"/>
    </xf>
    <xf numFmtId="170" fontId="24" fillId="0" borderId="112" xfId="0" applyNumberFormat="1" applyFont="1" applyBorder="1" applyAlignment="1" applyProtection="1">
      <alignment horizontal="center" vertical="center"/>
      <protection locked="0"/>
    </xf>
    <xf numFmtId="170" fontId="24" fillId="0" borderId="102" xfId="0" applyNumberFormat="1" applyFont="1" applyBorder="1" applyAlignment="1" applyProtection="1">
      <alignment horizontal="center" vertical="center"/>
      <protection locked="0"/>
    </xf>
    <xf numFmtId="170" fontId="24" fillId="0" borderId="85" xfId="0" applyNumberFormat="1" applyFont="1" applyBorder="1" applyAlignment="1" applyProtection="1">
      <alignment horizontal="center" vertical="center"/>
      <protection locked="0"/>
    </xf>
    <xf numFmtId="170" fontId="24" fillId="0" borderId="99" xfId="0" applyNumberFormat="1" applyFont="1" applyBorder="1" applyAlignment="1" applyProtection="1">
      <alignment horizontal="center" vertical="center"/>
      <protection locked="0"/>
    </xf>
    <xf numFmtId="170" fontId="24" fillId="0" borderId="100" xfId="0" applyNumberFormat="1" applyFont="1" applyBorder="1" applyAlignment="1" applyProtection="1">
      <alignment horizontal="center" vertical="center"/>
      <protection locked="0"/>
    </xf>
    <xf numFmtId="170" fontId="24" fillId="9" borderId="96" xfId="0" applyNumberFormat="1" applyFont="1" applyFill="1" applyBorder="1" applyAlignment="1" applyProtection="1">
      <alignment horizontal="center" vertical="center"/>
      <protection locked="0"/>
    </xf>
    <xf numFmtId="170" fontId="24" fillId="9" borderId="97" xfId="0" applyNumberFormat="1" applyFont="1" applyFill="1" applyBorder="1" applyAlignment="1" applyProtection="1">
      <alignment horizontal="center" vertical="center"/>
      <protection locked="0"/>
    </xf>
    <xf numFmtId="170" fontId="24" fillId="9" borderId="101" xfId="0" applyNumberFormat="1" applyFont="1" applyFill="1" applyBorder="1" applyAlignment="1" applyProtection="1">
      <alignment horizontal="center" vertical="center"/>
      <protection locked="0"/>
    </xf>
    <xf numFmtId="170" fontId="24" fillId="9" borderId="102" xfId="0" applyNumberFormat="1" applyFont="1" applyFill="1" applyBorder="1" applyAlignment="1" applyProtection="1">
      <alignment horizontal="center" vertical="center"/>
      <protection locked="0"/>
    </xf>
    <xf numFmtId="170" fontId="24" fillId="9" borderId="100" xfId="0" applyNumberFormat="1" applyFont="1" applyFill="1" applyBorder="1" applyAlignment="1" applyProtection="1">
      <alignment horizontal="center" vertical="center"/>
      <protection locked="0"/>
    </xf>
    <xf numFmtId="170" fontId="26" fillId="0" borderId="12" xfId="0" applyNumberFormat="1" applyFont="1" applyBorder="1" applyAlignment="1" applyProtection="1">
      <alignment horizontal="center" vertical="center" wrapText="1"/>
      <protection locked="0"/>
    </xf>
    <xf numFmtId="170" fontId="26" fillId="0" borderId="7" xfId="0" applyNumberFormat="1" applyFont="1" applyBorder="1" applyAlignment="1" applyProtection="1">
      <alignment horizontal="center" vertical="center" wrapText="1"/>
      <protection locked="0"/>
    </xf>
    <xf numFmtId="170" fontId="26" fillId="0" borderId="16" xfId="1" applyNumberFormat="1" applyFont="1" applyBorder="1" applyAlignment="1" applyProtection="1">
      <alignment vertical="center" wrapText="1"/>
      <protection locked="0"/>
    </xf>
    <xf numFmtId="170" fontId="26" fillId="0" borderId="67" xfId="1" applyNumberFormat="1" applyFont="1" applyBorder="1" applyAlignment="1" applyProtection="1">
      <alignment vertical="center" wrapText="1"/>
      <protection locked="0"/>
    </xf>
    <xf numFmtId="170" fontId="26" fillId="0" borderId="17" xfId="1" applyNumberFormat="1" applyFont="1" applyBorder="1" applyAlignment="1" applyProtection="1">
      <alignment horizontal="left" vertical="center" wrapText="1"/>
      <protection locked="0"/>
    </xf>
    <xf numFmtId="170" fontId="26" fillId="0" borderId="65" xfId="1" applyNumberFormat="1" applyFont="1" applyBorder="1" applyAlignment="1" applyProtection="1">
      <alignment horizontal="left" vertical="center" wrapText="1"/>
      <protection locked="0"/>
    </xf>
    <xf numFmtId="170" fontId="20" fillId="9" borderId="10" xfId="0" applyNumberFormat="1" applyFont="1" applyFill="1" applyBorder="1" applyAlignment="1" applyProtection="1">
      <alignment horizontal="center" vertical="center"/>
      <protection locked="0"/>
    </xf>
    <xf numFmtId="170" fontId="20" fillId="9" borderId="29" xfId="0" applyNumberFormat="1" applyFont="1" applyFill="1" applyBorder="1" applyAlignment="1" applyProtection="1">
      <alignment horizontal="center" vertical="center"/>
      <protection locked="0"/>
    </xf>
    <xf numFmtId="170" fontId="20" fillId="9" borderId="30" xfId="0" applyNumberFormat="1" applyFont="1" applyFill="1" applyBorder="1" applyAlignment="1" applyProtection="1">
      <alignment horizontal="center" vertical="center"/>
      <protection locked="0"/>
    </xf>
    <xf numFmtId="170" fontId="41" fillId="0" borderId="10" xfId="0" applyNumberFormat="1" applyFont="1" applyBorder="1" applyAlignment="1" applyProtection="1">
      <alignment horizontal="right" vertical="center" wrapText="1"/>
      <protection locked="0"/>
    </xf>
    <xf numFmtId="170" fontId="41" fillId="0" borderId="29" xfId="0" applyNumberFormat="1" applyFont="1" applyBorder="1" applyAlignment="1" applyProtection="1">
      <alignment horizontal="right" vertical="center" wrapText="1"/>
      <protection locked="0"/>
    </xf>
    <xf numFmtId="170" fontId="41" fillId="0" borderId="30" xfId="0" applyNumberFormat="1" applyFont="1" applyBorder="1" applyAlignment="1" applyProtection="1">
      <alignment horizontal="right" vertical="center" wrapText="1"/>
      <protection locked="0"/>
    </xf>
    <xf numFmtId="165" fontId="88" fillId="0" borderId="17" xfId="1" applyFont="1" applyBorder="1" applyAlignment="1" applyProtection="1">
      <alignment horizontal="center" vertical="center"/>
      <protection locked="0"/>
    </xf>
    <xf numFmtId="165" fontId="88" fillId="0" borderId="65" xfId="1" applyFont="1" applyBorder="1" applyAlignment="1" applyProtection="1">
      <alignment horizontal="center" vertical="center"/>
      <protection locked="0"/>
    </xf>
    <xf numFmtId="165" fontId="16" fillId="0" borderId="17" xfId="1" applyFont="1" applyBorder="1" applyAlignment="1" applyProtection="1">
      <alignment horizontal="center" vertical="center"/>
      <protection locked="0"/>
    </xf>
    <xf numFmtId="165" fontId="16" fillId="0" borderId="65" xfId="1" applyFont="1" applyBorder="1" applyAlignment="1" applyProtection="1">
      <alignment horizontal="center" vertical="center"/>
      <protection locked="0"/>
    </xf>
    <xf numFmtId="170" fontId="20" fillId="8" borderId="10" xfId="0" applyNumberFormat="1" applyFont="1" applyFill="1" applyBorder="1" applyAlignment="1" applyProtection="1">
      <alignment horizontal="center" vertical="center"/>
      <protection locked="0"/>
    </xf>
    <xf numFmtId="170" fontId="20" fillId="8" borderId="29" xfId="0" applyNumberFormat="1" applyFont="1" applyFill="1" applyBorder="1" applyAlignment="1" applyProtection="1">
      <alignment horizontal="center" vertical="center"/>
      <protection locked="0"/>
    </xf>
    <xf numFmtId="170" fontId="20" fillId="8" borderId="30" xfId="0" applyNumberFormat="1" applyFont="1" applyFill="1" applyBorder="1" applyAlignment="1" applyProtection="1">
      <alignment horizontal="center" vertical="center"/>
      <protection locked="0"/>
    </xf>
    <xf numFmtId="170" fontId="78" fillId="0" borderId="17" xfId="1" applyNumberFormat="1" applyFont="1" applyBorder="1" applyAlignment="1" applyProtection="1">
      <alignment horizontal="left" vertical="center" wrapText="1"/>
      <protection locked="0"/>
    </xf>
    <xf numFmtId="170" fontId="78" fillId="0" borderId="65" xfId="1" applyNumberFormat="1" applyFont="1" applyBorder="1" applyAlignment="1" applyProtection="1">
      <alignment horizontal="left" vertical="center" wrapText="1"/>
      <protection locked="0"/>
    </xf>
    <xf numFmtId="170" fontId="78" fillId="0" borderId="16" xfId="1" applyNumberFormat="1" applyFont="1" applyBorder="1" applyAlignment="1" applyProtection="1">
      <alignment vertical="center" wrapText="1"/>
      <protection locked="0"/>
    </xf>
    <xf numFmtId="170" fontId="78" fillId="0" borderId="67" xfId="1" applyNumberFormat="1" applyFont="1" applyBorder="1" applyAlignment="1" applyProtection="1">
      <alignment vertical="center" wrapText="1"/>
      <protection locked="0"/>
    </xf>
    <xf numFmtId="170" fontId="78" fillId="0" borderId="17" xfId="1" applyNumberFormat="1" applyFont="1" applyFill="1" applyBorder="1" applyAlignment="1" applyProtection="1">
      <alignment horizontal="left" vertical="center" wrapText="1"/>
      <protection locked="0"/>
    </xf>
    <xf numFmtId="170" fontId="78" fillId="0" borderId="65" xfId="1" applyNumberFormat="1" applyFont="1" applyFill="1" applyBorder="1" applyAlignment="1" applyProtection="1">
      <alignment horizontal="left" vertical="center" wrapText="1"/>
      <protection locked="0"/>
    </xf>
    <xf numFmtId="165" fontId="16" fillId="0" borderId="24" xfId="1" applyFont="1" applyBorder="1" applyAlignment="1" applyProtection="1">
      <alignment vertical="center"/>
      <protection locked="0"/>
    </xf>
    <xf numFmtId="165" fontId="16" fillId="0" borderId="68" xfId="1" applyFont="1" applyBorder="1" applyAlignment="1" applyProtection="1">
      <alignment vertical="center"/>
      <protection locked="0"/>
    </xf>
    <xf numFmtId="165" fontId="16" fillId="0" borderId="3" xfId="1" applyFont="1" applyBorder="1" applyAlignment="1" applyProtection="1">
      <alignment horizontal="right" vertical="center"/>
      <protection locked="0"/>
    </xf>
    <xf numFmtId="170" fontId="20" fillId="3" borderId="10" xfId="0" applyNumberFormat="1" applyFont="1" applyFill="1" applyBorder="1" applyAlignment="1" applyProtection="1">
      <alignment horizontal="center" vertical="center"/>
      <protection locked="0"/>
    </xf>
    <xf numFmtId="170" fontId="20" fillId="3" borderId="29" xfId="0" applyNumberFormat="1" applyFont="1" applyFill="1" applyBorder="1" applyAlignment="1" applyProtection="1">
      <alignment horizontal="center" vertical="center"/>
      <protection locked="0"/>
    </xf>
    <xf numFmtId="170" fontId="20" fillId="3" borderId="30" xfId="0" applyNumberFormat="1" applyFont="1" applyFill="1" applyBorder="1" applyAlignment="1" applyProtection="1">
      <alignment horizontal="center" vertical="center"/>
      <protection locked="0"/>
    </xf>
    <xf numFmtId="170" fontId="26" fillId="0" borderId="13" xfId="0" applyNumberFormat="1" applyFont="1" applyBorder="1" applyAlignment="1" applyProtection="1">
      <alignment horizontal="center" vertical="center" wrapText="1"/>
      <protection locked="0"/>
    </xf>
    <xf numFmtId="170" fontId="26" fillId="0" borderId="15" xfId="0" applyNumberFormat="1" applyFont="1" applyBorder="1" applyAlignment="1" applyProtection="1">
      <alignment horizontal="center" vertical="center" wrapText="1"/>
      <protection locked="0"/>
    </xf>
    <xf numFmtId="170" fontId="26" fillId="0" borderId="0" xfId="0" applyNumberFormat="1" applyFont="1" applyAlignment="1" applyProtection="1">
      <alignment horizontal="center" vertical="center" wrapText="1"/>
      <protection locked="0"/>
    </xf>
    <xf numFmtId="170" fontId="26" fillId="0" borderId="8" xfId="0" applyNumberFormat="1" applyFont="1" applyBorder="1" applyAlignment="1" applyProtection="1">
      <alignment horizontal="center" vertical="center" wrapText="1"/>
      <protection locked="0"/>
    </xf>
    <xf numFmtId="170" fontId="26" fillId="0" borderId="41" xfId="0" applyNumberFormat="1" applyFont="1" applyBorder="1" applyAlignment="1" applyProtection="1">
      <alignment horizontal="center" vertical="center" wrapText="1"/>
      <protection locked="0"/>
    </xf>
    <xf numFmtId="170" fontId="26" fillId="0" borderId="14" xfId="0" applyNumberFormat="1" applyFont="1" applyBorder="1" applyAlignment="1" applyProtection="1">
      <alignment horizontal="center" vertical="center" wrapText="1"/>
      <protection locked="0"/>
    </xf>
    <xf numFmtId="170" fontId="26" fillId="0" borderId="9" xfId="0" applyNumberFormat="1" applyFont="1" applyBorder="1" applyAlignment="1" applyProtection="1">
      <alignment horizontal="center" vertical="center" wrapText="1"/>
      <protection locked="0"/>
    </xf>
    <xf numFmtId="165" fontId="55" fillId="0" borderId="84" xfId="1" applyFont="1" applyBorder="1" applyAlignment="1" applyProtection="1">
      <alignment horizontal="center"/>
    </xf>
    <xf numFmtId="165" fontId="55" fillId="0" borderId="75" xfId="1" applyFont="1" applyBorder="1" applyAlignment="1" applyProtection="1">
      <alignment horizontal="center"/>
    </xf>
    <xf numFmtId="170" fontId="88" fillId="0" borderId="12" xfId="0" applyNumberFormat="1" applyFont="1" applyBorder="1" applyAlignment="1" applyProtection="1">
      <alignment horizontal="center" vertical="center"/>
      <protection locked="0"/>
    </xf>
    <xf numFmtId="170" fontId="88" fillId="0" borderId="13" xfId="0" applyNumberFormat="1" applyFont="1" applyBorder="1" applyAlignment="1" applyProtection="1">
      <alignment horizontal="center" vertical="center"/>
      <protection locked="0"/>
    </xf>
    <xf numFmtId="170" fontId="88" fillId="0" borderId="7" xfId="0" applyNumberFormat="1" applyFont="1" applyBorder="1" applyAlignment="1" applyProtection="1">
      <alignment horizontal="center" vertical="center"/>
      <protection locked="0"/>
    </xf>
    <xf numFmtId="170" fontId="88" fillId="0" borderId="41" xfId="0" applyNumberFormat="1" applyFont="1" applyBorder="1" applyAlignment="1" applyProtection="1">
      <alignment horizontal="center" vertical="center"/>
      <protection locked="0"/>
    </xf>
    <xf numFmtId="170" fontId="88" fillId="0" borderId="14" xfId="0" applyNumberFormat="1" applyFont="1" applyBorder="1" applyAlignment="1" applyProtection="1">
      <alignment horizontal="center" vertical="center"/>
      <protection locked="0"/>
    </xf>
    <xf numFmtId="170" fontId="88" fillId="0" borderId="9" xfId="0" applyNumberFormat="1" applyFont="1" applyBorder="1" applyAlignment="1" applyProtection="1">
      <alignment horizontal="center" vertical="center"/>
      <protection locked="0"/>
    </xf>
    <xf numFmtId="0" fontId="11" fillId="29" borderId="0" xfId="0" applyFont="1" applyFill="1" applyAlignment="1">
      <alignment horizontal="center"/>
    </xf>
    <xf numFmtId="0" fontId="9" fillId="0" borderId="0" xfId="0" applyFont="1" applyAlignment="1">
      <alignment horizontal="left" wrapText="1"/>
    </xf>
    <xf numFmtId="0" fontId="2" fillId="0" borderId="0" xfId="0" applyFont="1" applyAlignment="1">
      <alignment horizontal="left" vertical="center" wrapText="1"/>
    </xf>
    <xf numFmtId="0" fontId="2" fillId="0" borderId="36"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54" fillId="0" borderId="50" xfId="0" applyFont="1" applyBorder="1" applyAlignment="1">
      <alignment horizontal="center"/>
    </xf>
    <xf numFmtId="0" fontId="54" fillId="0" borderId="51" xfId="0" applyFont="1" applyBorder="1" applyAlignment="1">
      <alignment horizontal="center"/>
    </xf>
    <xf numFmtId="0" fontId="54" fillId="0" borderId="52" xfId="0" applyFont="1" applyBorder="1" applyAlignment="1">
      <alignment horizontal="center"/>
    </xf>
    <xf numFmtId="170" fontId="77" fillId="0" borderId="16" xfId="1" applyNumberFormat="1" applyFont="1" applyBorder="1" applyAlignment="1" applyProtection="1">
      <alignment vertical="center" wrapText="1"/>
      <protection locked="0"/>
    </xf>
    <xf numFmtId="170" fontId="77" fillId="0" borderId="67" xfId="1" applyNumberFormat="1" applyFont="1" applyBorder="1" applyAlignment="1" applyProtection="1">
      <alignment vertical="center" wrapText="1"/>
      <protection locked="0"/>
    </xf>
    <xf numFmtId="170" fontId="24" fillId="0" borderId="14" xfId="0" applyNumberFormat="1" applyFont="1" applyBorder="1" applyAlignment="1" applyProtection="1">
      <alignment horizontal="center" vertical="center"/>
      <protection locked="0"/>
    </xf>
    <xf numFmtId="170" fontId="24" fillId="0" borderId="9" xfId="0" applyNumberFormat="1" applyFont="1" applyBorder="1" applyAlignment="1" applyProtection="1">
      <alignment horizontal="center" vertical="center"/>
      <protection locked="0"/>
    </xf>
    <xf numFmtId="170" fontId="24" fillId="9" borderId="112" xfId="0" applyNumberFormat="1" applyFont="1" applyFill="1" applyBorder="1" applyAlignment="1" applyProtection="1">
      <alignment horizontal="center" vertical="center"/>
      <protection locked="0"/>
    </xf>
    <xf numFmtId="170" fontId="24" fillId="0" borderId="17" xfId="1" applyNumberFormat="1" applyFont="1" applyBorder="1" applyAlignment="1" applyProtection="1">
      <alignment horizontal="left" vertical="center" wrapText="1"/>
      <protection locked="0"/>
    </xf>
    <xf numFmtId="170" fontId="24" fillId="0" borderId="65" xfId="1" applyNumberFormat="1" applyFont="1" applyBorder="1" applyAlignment="1" applyProtection="1">
      <alignment horizontal="left" vertical="center" wrapText="1"/>
      <protection locked="0"/>
    </xf>
    <xf numFmtId="0" fontId="15" fillId="30" borderId="0" xfId="0" applyFont="1" applyFill="1" applyAlignment="1">
      <alignment horizontal="center"/>
    </xf>
    <xf numFmtId="0" fontId="31" fillId="31" borderId="12"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7" xfId="0" applyFont="1" applyFill="1" applyBorder="1" applyAlignment="1">
      <alignment horizontal="center" vertical="center" wrapText="1"/>
    </xf>
    <xf numFmtId="0" fontId="31" fillId="31" borderId="15" xfId="0" applyFont="1" applyFill="1" applyBorder="1" applyAlignment="1">
      <alignment horizontal="center" vertical="center" wrapText="1"/>
    </xf>
    <xf numFmtId="0" fontId="31" fillId="31" borderId="0" xfId="0" applyFont="1" applyFill="1" applyAlignment="1">
      <alignment horizontal="center" vertical="center" wrapText="1"/>
    </xf>
    <xf numFmtId="0" fontId="31" fillId="31" borderId="8" xfId="0" applyFont="1" applyFill="1" applyBorder="1" applyAlignment="1">
      <alignment horizontal="center" vertical="center" wrapText="1"/>
    </xf>
    <xf numFmtId="0" fontId="31" fillId="31" borderId="41"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1" fillId="31" borderId="9" xfId="0" applyFont="1" applyFill="1" applyBorder="1" applyAlignment="1">
      <alignment horizontal="center" vertical="center" wrapText="1"/>
    </xf>
    <xf numFmtId="0" fontId="80" fillId="0" borderId="0" xfId="0" applyFont="1" applyAlignment="1">
      <alignment horizontal="center"/>
    </xf>
    <xf numFmtId="0" fontId="86" fillId="0" borderId="12" xfId="0" applyFont="1" applyBorder="1" applyAlignment="1">
      <alignment horizontal="center" wrapText="1"/>
    </xf>
    <xf numFmtId="0" fontId="86" fillId="0" borderId="13" xfId="0" applyFont="1" applyBorder="1" applyAlignment="1">
      <alignment horizontal="center" wrapText="1"/>
    </xf>
    <xf numFmtId="0" fontId="86" fillId="0" borderId="7" xfId="0" applyFont="1" applyBorder="1" applyAlignment="1">
      <alignment horizontal="center" wrapText="1"/>
    </xf>
    <xf numFmtId="0" fontId="86" fillId="0" borderId="41" xfId="0" applyFont="1" applyBorder="1" applyAlignment="1">
      <alignment horizontal="center" wrapText="1"/>
    </xf>
    <xf numFmtId="0" fontId="86" fillId="0" borderId="14" xfId="0" applyFont="1" applyBorder="1" applyAlignment="1">
      <alignment horizontal="center" wrapText="1"/>
    </xf>
    <xf numFmtId="0" fontId="86" fillId="0" borderId="9" xfId="0" applyFont="1" applyBorder="1" applyAlignment="1">
      <alignment horizontal="center" wrapText="1"/>
    </xf>
    <xf numFmtId="1" fontId="97" fillId="0" borderId="0" xfId="0" applyNumberFormat="1" applyFont="1" applyAlignment="1" applyProtection="1">
      <alignment horizontal="center" vertical="center"/>
      <protection locked="0"/>
    </xf>
    <xf numFmtId="1" fontId="97" fillId="0" borderId="14" xfId="0" applyNumberFormat="1" applyFont="1" applyBorder="1" applyAlignment="1" applyProtection="1">
      <alignment horizontal="center" vertical="center"/>
      <protection locked="0"/>
    </xf>
    <xf numFmtId="0" fontId="11" fillId="20" borderId="0" xfId="0" applyFont="1" applyFill="1" applyAlignment="1">
      <alignment horizontal="center"/>
    </xf>
    <xf numFmtId="0" fontId="98" fillId="20" borderId="0" xfId="0" applyFont="1" applyFill="1" applyAlignment="1">
      <alignment horizontal="center" vertical="center"/>
    </xf>
    <xf numFmtId="0" fontId="99" fillId="17" borderId="0" xfId="0" applyFont="1" applyFill="1" applyAlignment="1">
      <alignment horizontal="center"/>
    </xf>
    <xf numFmtId="0" fontId="11" fillId="22" borderId="0" xfId="0" applyFont="1" applyFill="1" applyAlignment="1">
      <alignment horizontal="center"/>
    </xf>
    <xf numFmtId="0" fontId="3" fillId="17" borderId="0" xfId="0" applyFont="1" applyFill="1" applyAlignment="1">
      <alignment horizontal="center" wrapText="1"/>
    </xf>
    <xf numFmtId="0" fontId="2" fillId="0" borderId="88" xfId="0" applyFont="1" applyBorder="1" applyAlignment="1"/>
    <xf numFmtId="0" fontId="2" fillId="0" borderId="106" xfId="0" applyFont="1" applyBorder="1" applyAlignment="1"/>
    <xf numFmtId="170" fontId="1" fillId="0" borderId="65" xfId="0" applyNumberFormat="1" applyFont="1" applyBorder="1" applyAlignment="1" applyProtection="1">
      <protection locked="0"/>
    </xf>
    <xf numFmtId="170" fontId="1" fillId="0" borderId="78" xfId="0" applyNumberFormat="1" applyFont="1" applyBorder="1" applyAlignment="1" applyProtection="1">
      <protection locked="0"/>
    </xf>
    <xf numFmtId="165" fontId="1" fillId="0" borderId="19" xfId="1" applyFont="1" applyBorder="1" applyAlignment="1" applyProtection="1">
      <protection locked="0"/>
    </xf>
    <xf numFmtId="165" fontId="1" fillId="0" borderId="22" xfId="1" applyFont="1" applyBorder="1" applyAlignment="1" applyProtection="1">
      <protection locked="0"/>
    </xf>
    <xf numFmtId="170" fontId="16" fillId="0" borderId="0" xfId="0" applyNumberFormat="1" applyFont="1" applyAlignment="1" applyProtection="1">
      <protection locked="0"/>
    </xf>
    <xf numFmtId="0" fontId="1" fillId="0" borderId="29" xfId="0" applyFont="1" applyBorder="1" applyAlignment="1" applyProtection="1">
      <protection locked="0"/>
    </xf>
    <xf numFmtId="0" fontId="1" fillId="0" borderId="30" xfId="0" applyFont="1" applyBorder="1" applyAlignment="1" applyProtection="1">
      <protection locked="0"/>
    </xf>
    <xf numFmtId="170" fontId="27" fillId="0" borderId="65" xfId="0" applyNumberFormat="1" applyFont="1" applyBorder="1" applyAlignment="1" applyProtection="1">
      <protection locked="0"/>
    </xf>
    <xf numFmtId="165" fontId="16" fillId="0" borderId="22" xfId="1" applyFont="1" applyBorder="1" applyAlignment="1" applyProtection="1">
      <protection locked="0"/>
    </xf>
    <xf numFmtId="0" fontId="3" fillId="0" borderId="0" xfId="0" applyFont="1" applyAlignment="1"/>
  </cellXfs>
  <cellStyles count="6">
    <cellStyle name="Comma" xfId="1" builtinId="3"/>
    <cellStyle name="Currency" xfId="2" builtinId="4"/>
    <cellStyle name="Hyperlink" xfId="3" builtinId="8"/>
    <cellStyle name="Normal" xfId="0" builtinId="0"/>
    <cellStyle name="Normal 2" xfId="4" xr:uid="{00000000-0005-0000-0000-00000400000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7.jpeg"/><Relationship Id="rId4"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6</xdr:col>
      <xdr:colOff>200025</xdr:colOff>
      <xdr:row>13</xdr:row>
      <xdr:rowOff>114300</xdr:rowOff>
    </xdr:from>
    <xdr:to>
      <xdr:col>7</xdr:col>
      <xdr:colOff>2314575</xdr:colOff>
      <xdr:row>15</xdr:row>
      <xdr:rowOff>171450</xdr:rowOff>
    </xdr:to>
    <xdr:sp macro="" textlink="">
      <xdr:nvSpPr>
        <xdr:cNvPr id="60314" name="Oval 3">
          <a:extLst>
            <a:ext uri="{FF2B5EF4-FFF2-40B4-BE49-F238E27FC236}">
              <a16:creationId xmlns:a16="http://schemas.microsoft.com/office/drawing/2014/main" id="{EC00728A-D226-424E-B3B0-E08F62F3F3F4}"/>
            </a:ext>
          </a:extLst>
        </xdr:cNvPr>
        <xdr:cNvSpPr>
          <a:spLocks noChangeArrowheads="1"/>
        </xdr:cNvSpPr>
      </xdr:nvSpPr>
      <xdr:spPr bwMode="auto">
        <a:xfrm>
          <a:off x="4476750" y="2990850"/>
          <a:ext cx="3390900" cy="457200"/>
        </a:xfrm>
        <a:prstGeom prst="ellipse">
          <a:avLst/>
        </a:prstGeom>
        <a:noFill/>
        <a:ln w="63500" algn="ctr">
          <a:solidFill>
            <a:srgbClr val="FF0000">
              <a:alpha val="70195"/>
            </a:srgbClr>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133350</xdr:colOff>
      <xdr:row>0</xdr:row>
      <xdr:rowOff>57150</xdr:rowOff>
    </xdr:from>
    <xdr:to>
      <xdr:col>2</xdr:col>
      <xdr:colOff>571500</xdr:colOff>
      <xdr:row>0</xdr:row>
      <xdr:rowOff>314325</xdr:rowOff>
    </xdr:to>
    <xdr:pic>
      <xdr:nvPicPr>
        <xdr:cNvPr id="60315" name="Picture 1" descr="SCFP_text_bw.jpg">
          <a:extLst>
            <a:ext uri="{FF2B5EF4-FFF2-40B4-BE49-F238E27FC236}">
              <a16:creationId xmlns:a16="http://schemas.microsoft.com/office/drawing/2014/main" id="{36EA3A40-CBD1-48F8-834B-01BA46A51C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7150"/>
          <a:ext cx="1390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495300</xdr:colOff>
      <xdr:row>0</xdr:row>
      <xdr:rowOff>66675</xdr:rowOff>
    </xdr:from>
    <xdr:to>
      <xdr:col>3</xdr:col>
      <xdr:colOff>180975</xdr:colOff>
      <xdr:row>0</xdr:row>
      <xdr:rowOff>257175</xdr:rowOff>
    </xdr:to>
    <xdr:pic>
      <xdr:nvPicPr>
        <xdr:cNvPr id="53454" name="Picture 1" descr="SCFP_text_bw.jpg">
          <a:extLst>
            <a:ext uri="{FF2B5EF4-FFF2-40B4-BE49-F238E27FC236}">
              <a16:creationId xmlns:a16="http://schemas.microsoft.com/office/drawing/2014/main" id="{023FD256-4A8D-4E78-B57E-6129DD52B0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66675"/>
          <a:ext cx="13049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123825</xdr:colOff>
      <xdr:row>0</xdr:row>
      <xdr:rowOff>57150</xdr:rowOff>
    </xdr:from>
    <xdr:to>
      <xdr:col>3</xdr:col>
      <xdr:colOff>514350</xdr:colOff>
      <xdr:row>0</xdr:row>
      <xdr:rowOff>228600</xdr:rowOff>
    </xdr:to>
    <xdr:pic>
      <xdr:nvPicPr>
        <xdr:cNvPr id="54478" name="Picture 1" descr="SCFP_text_bw.jpg">
          <a:extLst>
            <a:ext uri="{FF2B5EF4-FFF2-40B4-BE49-F238E27FC236}">
              <a16:creationId xmlns:a16="http://schemas.microsoft.com/office/drawing/2014/main" id="{A69F49AA-1F2A-4797-A36A-0715091A2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57150"/>
          <a:ext cx="1181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390525</xdr:colOff>
      <xdr:row>0</xdr:row>
      <xdr:rowOff>38100</xdr:rowOff>
    </xdr:from>
    <xdr:to>
      <xdr:col>3</xdr:col>
      <xdr:colOff>152400</xdr:colOff>
      <xdr:row>0</xdr:row>
      <xdr:rowOff>238125</xdr:rowOff>
    </xdr:to>
    <xdr:pic>
      <xdr:nvPicPr>
        <xdr:cNvPr id="55502" name="Picture 1" descr="SCFP_text_bw.jpg">
          <a:extLst>
            <a:ext uri="{FF2B5EF4-FFF2-40B4-BE49-F238E27FC236}">
              <a16:creationId xmlns:a16="http://schemas.microsoft.com/office/drawing/2014/main" id="{85431B77-8AD6-4E9C-A8EA-96D134D673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3810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9525</xdr:colOff>
      <xdr:row>0</xdr:row>
      <xdr:rowOff>76200</xdr:rowOff>
    </xdr:from>
    <xdr:to>
      <xdr:col>3</xdr:col>
      <xdr:colOff>419100</xdr:colOff>
      <xdr:row>0</xdr:row>
      <xdr:rowOff>257175</xdr:rowOff>
    </xdr:to>
    <xdr:pic>
      <xdr:nvPicPr>
        <xdr:cNvPr id="56527" name="Picture 1" descr="SCFP_text_bw.jpg">
          <a:extLst>
            <a:ext uri="{FF2B5EF4-FFF2-40B4-BE49-F238E27FC236}">
              <a16:creationId xmlns:a16="http://schemas.microsoft.com/office/drawing/2014/main" id="{CB732F3D-9569-46AB-B44C-9A991CBAB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 y="76200"/>
          <a:ext cx="12001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352425</xdr:colOff>
      <xdr:row>0</xdr:row>
      <xdr:rowOff>152400</xdr:rowOff>
    </xdr:from>
    <xdr:to>
      <xdr:col>1</xdr:col>
      <xdr:colOff>1209675</xdr:colOff>
      <xdr:row>1</xdr:row>
      <xdr:rowOff>133350</xdr:rowOff>
    </xdr:to>
    <xdr:pic>
      <xdr:nvPicPr>
        <xdr:cNvPr id="44235" name="Picture 1" descr="SCFP_text_bw.jpg">
          <a:extLst>
            <a:ext uri="{FF2B5EF4-FFF2-40B4-BE49-F238E27FC236}">
              <a16:creationId xmlns:a16="http://schemas.microsoft.com/office/drawing/2014/main" id="{F7AA5F5D-9412-475C-BB23-3B54AA556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52400"/>
          <a:ext cx="1666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50</xdr:row>
      <xdr:rowOff>0</xdr:rowOff>
    </xdr:from>
    <xdr:to>
      <xdr:col>5</xdr:col>
      <xdr:colOff>352425</xdr:colOff>
      <xdr:row>51</xdr:row>
      <xdr:rowOff>0</xdr:rowOff>
    </xdr:to>
    <xdr:pic>
      <xdr:nvPicPr>
        <xdr:cNvPr id="57545" name="Picture 1" descr="SCFP_text_bw.jpg">
          <a:extLst>
            <a:ext uri="{FF2B5EF4-FFF2-40B4-BE49-F238E27FC236}">
              <a16:creationId xmlns:a16="http://schemas.microsoft.com/office/drawing/2014/main" id="{5DDDD931-021C-4EA2-B0D7-3402BBCEC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22355175"/>
          <a:ext cx="17335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161925</xdr:colOff>
      <xdr:row>0</xdr:row>
      <xdr:rowOff>76200</xdr:rowOff>
    </xdr:from>
    <xdr:to>
      <xdr:col>16</xdr:col>
      <xdr:colOff>190500</xdr:colOff>
      <xdr:row>20</xdr:row>
      <xdr:rowOff>276225</xdr:rowOff>
    </xdr:to>
    <xdr:pic>
      <xdr:nvPicPr>
        <xdr:cNvPr id="66609" name="Picture 2" descr="BUDGET NOTES-fr.docx - Word">
          <a:extLst>
            <a:ext uri="{FF2B5EF4-FFF2-40B4-BE49-F238E27FC236}">
              <a16:creationId xmlns:a16="http://schemas.microsoft.com/office/drawing/2014/main" id="{4E9CBB54-2471-4BC7-B822-D10998576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858" t="13513" r="33028" b="8916"/>
        <a:stretch>
          <a:fillRect/>
        </a:stretch>
      </xdr:blipFill>
      <xdr:spPr bwMode="auto">
        <a:xfrm>
          <a:off x="12039600" y="76200"/>
          <a:ext cx="5514975" cy="92678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2</xdr:col>
      <xdr:colOff>352425</xdr:colOff>
      <xdr:row>0</xdr:row>
      <xdr:rowOff>352425</xdr:rowOff>
    </xdr:to>
    <xdr:pic>
      <xdr:nvPicPr>
        <xdr:cNvPr id="63315" name="Picture 2" descr="SCFP_text_bw.jpg">
          <a:extLst>
            <a:ext uri="{FF2B5EF4-FFF2-40B4-BE49-F238E27FC236}">
              <a16:creationId xmlns:a16="http://schemas.microsoft.com/office/drawing/2014/main" id="{7B3CF065-EA11-4F01-BECB-8E7333FF1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9525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76200</xdr:colOff>
      <xdr:row>10</xdr:row>
      <xdr:rowOff>38100</xdr:rowOff>
    </xdr:from>
    <xdr:to>
      <xdr:col>14</xdr:col>
      <xdr:colOff>571500</xdr:colOff>
      <xdr:row>10</xdr:row>
      <xdr:rowOff>333375</xdr:rowOff>
    </xdr:to>
    <xdr:sp macro="" textlink="">
      <xdr:nvSpPr>
        <xdr:cNvPr id="63316" name="Left Arrow 3">
          <a:extLst>
            <a:ext uri="{FF2B5EF4-FFF2-40B4-BE49-F238E27FC236}">
              <a16:creationId xmlns:a16="http://schemas.microsoft.com/office/drawing/2014/main" id="{6985378A-9A45-478B-97C8-2E53D4E83026}"/>
            </a:ext>
          </a:extLst>
        </xdr:cNvPr>
        <xdr:cNvSpPr>
          <a:spLocks noChangeArrowheads="1"/>
        </xdr:cNvSpPr>
      </xdr:nvSpPr>
      <xdr:spPr bwMode="auto">
        <a:xfrm>
          <a:off x="12411075" y="2409825"/>
          <a:ext cx="495300" cy="295275"/>
        </a:xfrm>
        <a:prstGeom prst="leftArrow">
          <a:avLst>
            <a:gd name="adj1" fmla="val 50000"/>
            <a:gd name="adj2" fmla="val 49810"/>
          </a:avLst>
        </a:prstGeom>
        <a:solidFill>
          <a:srgbClr val="C00000"/>
        </a:solidFill>
        <a:ln w="9525" algn="ctr">
          <a:solidFill>
            <a:srgbClr val="000000"/>
          </a:solidFill>
          <a:round/>
          <a:headEnd/>
          <a:tailEnd/>
        </a:ln>
      </xdr:spPr>
    </xdr:sp>
    <xdr:clientData/>
  </xdr:twoCellAnchor>
  <xdr:twoCellAnchor>
    <xdr:from>
      <xdr:col>2</xdr:col>
      <xdr:colOff>457200</xdr:colOff>
      <xdr:row>23</xdr:row>
      <xdr:rowOff>95250</xdr:rowOff>
    </xdr:from>
    <xdr:to>
      <xdr:col>4</xdr:col>
      <xdr:colOff>447675</xdr:colOff>
      <xdr:row>24</xdr:row>
      <xdr:rowOff>104775</xdr:rowOff>
    </xdr:to>
    <xdr:sp macro="" textlink="">
      <xdr:nvSpPr>
        <xdr:cNvPr id="63317" name="Oval 4">
          <a:extLst>
            <a:ext uri="{FF2B5EF4-FFF2-40B4-BE49-F238E27FC236}">
              <a16:creationId xmlns:a16="http://schemas.microsoft.com/office/drawing/2014/main" id="{BD8ACB14-5DB2-4EF2-99B2-7119F96A065C}"/>
            </a:ext>
          </a:extLst>
        </xdr:cNvPr>
        <xdr:cNvSpPr>
          <a:spLocks noChangeArrowheads="1"/>
        </xdr:cNvSpPr>
      </xdr:nvSpPr>
      <xdr:spPr bwMode="auto">
        <a:xfrm>
          <a:off x="1800225" y="5867400"/>
          <a:ext cx="2457450" cy="342900"/>
        </a:xfrm>
        <a:prstGeom prst="ellipse">
          <a:avLst/>
        </a:prstGeom>
        <a:noFill/>
        <a:ln w="571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95250</xdr:colOff>
      <xdr:row>34</xdr:row>
      <xdr:rowOff>247650</xdr:rowOff>
    </xdr:from>
    <xdr:to>
      <xdr:col>6</xdr:col>
      <xdr:colOff>619125</xdr:colOff>
      <xdr:row>36</xdr:row>
      <xdr:rowOff>95250</xdr:rowOff>
    </xdr:to>
    <xdr:sp macro="" textlink="">
      <xdr:nvSpPr>
        <xdr:cNvPr id="63318" name="Left Arrow 5">
          <a:extLst>
            <a:ext uri="{FF2B5EF4-FFF2-40B4-BE49-F238E27FC236}">
              <a16:creationId xmlns:a16="http://schemas.microsoft.com/office/drawing/2014/main" id="{25BB9E3B-C386-43E9-9805-7C2B372C6A5B}"/>
            </a:ext>
          </a:extLst>
        </xdr:cNvPr>
        <xdr:cNvSpPr>
          <a:spLocks noChangeArrowheads="1"/>
        </xdr:cNvSpPr>
      </xdr:nvSpPr>
      <xdr:spPr bwMode="auto">
        <a:xfrm>
          <a:off x="5629275" y="8601075"/>
          <a:ext cx="523875" cy="419100"/>
        </a:xfrm>
        <a:prstGeom prst="leftArrow">
          <a:avLst>
            <a:gd name="adj1" fmla="val 50000"/>
            <a:gd name="adj2" fmla="val 38652"/>
          </a:avLst>
        </a:prstGeom>
        <a:solidFill>
          <a:srgbClr val="C00000"/>
        </a:solidFill>
        <a:ln w="9525" algn="ctr">
          <a:solidFill>
            <a:srgbClr val="000000"/>
          </a:solidFill>
          <a:round/>
          <a:headEnd/>
          <a:tailEnd/>
        </a:ln>
      </xdr:spPr>
    </xdr:sp>
    <xdr:clientData/>
  </xdr:twoCellAnchor>
  <xdr:twoCellAnchor>
    <xdr:from>
      <xdr:col>5</xdr:col>
      <xdr:colOff>152400</xdr:colOff>
      <xdr:row>66</xdr:row>
      <xdr:rowOff>66675</xdr:rowOff>
    </xdr:from>
    <xdr:to>
      <xdr:col>5</xdr:col>
      <xdr:colOff>619125</xdr:colOff>
      <xdr:row>68</xdr:row>
      <xdr:rowOff>95250</xdr:rowOff>
    </xdr:to>
    <xdr:sp macro="" textlink="">
      <xdr:nvSpPr>
        <xdr:cNvPr id="63319" name="Left Arrow 6">
          <a:extLst>
            <a:ext uri="{FF2B5EF4-FFF2-40B4-BE49-F238E27FC236}">
              <a16:creationId xmlns:a16="http://schemas.microsoft.com/office/drawing/2014/main" id="{29E679A5-CB39-49A4-BF32-00B2534F467D}"/>
            </a:ext>
          </a:extLst>
        </xdr:cNvPr>
        <xdr:cNvSpPr>
          <a:spLocks noChangeArrowheads="1"/>
        </xdr:cNvSpPr>
      </xdr:nvSpPr>
      <xdr:spPr bwMode="auto">
        <a:xfrm>
          <a:off x="4933950" y="15316200"/>
          <a:ext cx="466725" cy="428625"/>
        </a:xfrm>
        <a:prstGeom prst="leftArrow">
          <a:avLst>
            <a:gd name="adj1" fmla="val 50000"/>
            <a:gd name="adj2" fmla="val 52539"/>
          </a:avLst>
        </a:prstGeom>
        <a:solidFill>
          <a:srgbClr val="C00000"/>
        </a:solidFill>
        <a:ln w="9525" algn="ctr">
          <a:solidFill>
            <a:srgbClr val="000000"/>
          </a:solidFill>
          <a:round/>
          <a:headEnd/>
          <a:tailEnd/>
        </a:ln>
      </xdr:spPr>
    </xdr:sp>
    <xdr:clientData/>
  </xdr:twoCellAnchor>
  <xdr:twoCellAnchor editAs="oneCell">
    <xdr:from>
      <xdr:col>0</xdr:col>
      <xdr:colOff>257175</xdr:colOff>
      <xdr:row>90</xdr:row>
      <xdr:rowOff>85725</xdr:rowOff>
    </xdr:from>
    <xdr:to>
      <xdr:col>2</xdr:col>
      <xdr:colOff>323850</xdr:colOff>
      <xdr:row>90</xdr:row>
      <xdr:rowOff>342900</xdr:rowOff>
    </xdr:to>
    <xdr:pic>
      <xdr:nvPicPr>
        <xdr:cNvPr id="63320" name="Picture 2" descr="SCFP_text_bw.jpg">
          <a:extLst>
            <a:ext uri="{FF2B5EF4-FFF2-40B4-BE49-F238E27FC236}">
              <a16:creationId xmlns:a16="http://schemas.microsoft.com/office/drawing/2014/main" id="{94A1A76D-B198-40B6-A8DF-B9C2D92497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992630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514350</xdr:colOff>
      <xdr:row>0</xdr:row>
      <xdr:rowOff>361950</xdr:rowOff>
    </xdr:to>
    <xdr:pic>
      <xdr:nvPicPr>
        <xdr:cNvPr id="63781" name="Picture 2" descr="SCFP_text_bw.jpg">
          <a:extLst>
            <a:ext uri="{FF2B5EF4-FFF2-40B4-BE49-F238E27FC236}">
              <a16:creationId xmlns:a16="http://schemas.microsoft.com/office/drawing/2014/main" id="{F8BE118F-BF4A-4BBD-92C5-8722205AF6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32</xdr:row>
      <xdr:rowOff>114300</xdr:rowOff>
    </xdr:from>
    <xdr:to>
      <xdr:col>9</xdr:col>
      <xdr:colOff>571500</xdr:colOff>
      <xdr:row>57</xdr:row>
      <xdr:rowOff>104775</xdr:rowOff>
    </xdr:to>
    <xdr:pic>
      <xdr:nvPicPr>
        <xdr:cNvPr id="63782" name="Picture 1" descr="PER CAP FORM - DR LOCALS LOCAL 1234.docx - Word">
          <a:extLst>
            <a:ext uri="{FF2B5EF4-FFF2-40B4-BE49-F238E27FC236}">
              <a16:creationId xmlns:a16="http://schemas.microsoft.com/office/drawing/2014/main" id="{AFDE9262-7E35-4FF3-B5AC-B4974A52C8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3254" t="3543" r="23645" b="322"/>
        <a:stretch>
          <a:fillRect/>
        </a:stretch>
      </xdr:blipFill>
      <xdr:spPr bwMode="auto">
        <a:xfrm>
          <a:off x="4276725" y="6315075"/>
          <a:ext cx="337185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2</xdr:col>
      <xdr:colOff>542925</xdr:colOff>
      <xdr:row>0</xdr:row>
      <xdr:rowOff>323850</xdr:rowOff>
    </xdr:to>
    <xdr:pic>
      <xdr:nvPicPr>
        <xdr:cNvPr id="64669" name="Picture 1" descr="SCFP_text_bw.jpg">
          <a:extLst>
            <a:ext uri="{FF2B5EF4-FFF2-40B4-BE49-F238E27FC236}">
              <a16:creationId xmlns:a16="http://schemas.microsoft.com/office/drawing/2014/main" id="{81C59B2F-0B6C-4160-A836-5DF005605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438150</xdr:colOff>
      <xdr:row>0</xdr:row>
      <xdr:rowOff>66675</xdr:rowOff>
    </xdr:from>
    <xdr:to>
      <xdr:col>3</xdr:col>
      <xdr:colOff>1390650</xdr:colOff>
      <xdr:row>0</xdr:row>
      <xdr:rowOff>323850</xdr:rowOff>
    </xdr:to>
    <xdr:pic>
      <xdr:nvPicPr>
        <xdr:cNvPr id="2264" name="Picture 1" descr="SCFP_text_bw.jpg">
          <a:extLst>
            <a:ext uri="{FF2B5EF4-FFF2-40B4-BE49-F238E27FC236}">
              <a16:creationId xmlns:a16="http://schemas.microsoft.com/office/drawing/2014/main" id="{6E298485-005F-4020-9815-1419ADE376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2</xdr:col>
      <xdr:colOff>400050</xdr:colOff>
      <xdr:row>0</xdr:row>
      <xdr:rowOff>323850</xdr:rowOff>
    </xdr:to>
    <xdr:pic>
      <xdr:nvPicPr>
        <xdr:cNvPr id="66003" name="Picture 1" descr="SCFP_text_bw.jpg">
          <a:extLst>
            <a:ext uri="{FF2B5EF4-FFF2-40B4-BE49-F238E27FC236}">
              <a16:creationId xmlns:a16="http://schemas.microsoft.com/office/drawing/2014/main" id="{83168BF6-4861-4558-99D7-646419B0A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xdr:row>
      <xdr:rowOff>9525</xdr:rowOff>
    </xdr:from>
    <xdr:to>
      <xdr:col>13</xdr:col>
      <xdr:colOff>838200</xdr:colOff>
      <xdr:row>42</xdr:row>
      <xdr:rowOff>28575</xdr:rowOff>
    </xdr:to>
    <xdr:pic>
      <xdr:nvPicPr>
        <xdr:cNvPr id="66004" name="Picture 1" descr="Exemple d'un rapport écrit au président et au secrétaire-trésorier.docx - Word">
          <a:extLst>
            <a:ext uri="{FF2B5EF4-FFF2-40B4-BE49-F238E27FC236}">
              <a16:creationId xmlns:a16="http://schemas.microsoft.com/office/drawing/2014/main" id="{4225D344-A60F-4591-A191-AF4CDFAE37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406" t="11012" r="25365" b="29152"/>
        <a:stretch>
          <a:fillRect/>
        </a:stretch>
      </xdr:blipFill>
      <xdr:spPr bwMode="auto">
        <a:xfrm>
          <a:off x="647700" y="1695450"/>
          <a:ext cx="8115300" cy="5848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47</xdr:row>
      <xdr:rowOff>38100</xdr:rowOff>
    </xdr:from>
    <xdr:to>
      <xdr:col>13</xdr:col>
      <xdr:colOff>866775</xdr:colOff>
      <xdr:row>84</xdr:row>
      <xdr:rowOff>66675</xdr:rowOff>
    </xdr:to>
    <xdr:pic>
      <xdr:nvPicPr>
        <xdr:cNvPr id="66005" name="Picture 3" descr="Exemple d'une réponse écrite du secrétaire-trésorier.docx - Word">
          <a:extLst>
            <a:ext uri="{FF2B5EF4-FFF2-40B4-BE49-F238E27FC236}">
              <a16:creationId xmlns:a16="http://schemas.microsoft.com/office/drawing/2014/main" id="{34DF1965-CFB1-414F-BC5B-851D8EF6E2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3758" t="10037" r="25246" b="28374"/>
        <a:stretch>
          <a:fillRect/>
        </a:stretch>
      </xdr:blipFill>
      <xdr:spPr bwMode="auto">
        <a:xfrm>
          <a:off x="619125" y="8391525"/>
          <a:ext cx="8172450" cy="6019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600075</xdr:colOff>
      <xdr:row>90</xdr:row>
      <xdr:rowOff>47625</xdr:rowOff>
    </xdr:from>
    <xdr:to>
      <xdr:col>13</xdr:col>
      <xdr:colOff>885825</xdr:colOff>
      <xdr:row>127</xdr:row>
      <xdr:rowOff>47625</xdr:rowOff>
    </xdr:to>
    <xdr:pic>
      <xdr:nvPicPr>
        <xdr:cNvPr id="66006" name="Picture 4" descr="Exemple d'un rapport écrit aux membres.docx - Word">
          <a:extLst>
            <a:ext uri="{FF2B5EF4-FFF2-40B4-BE49-F238E27FC236}">
              <a16:creationId xmlns:a16="http://schemas.microsoft.com/office/drawing/2014/main" id="{12E3A071-5C60-4223-A42B-3ECD2778AD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4937" t="10037" r="25954" b="28665"/>
        <a:stretch>
          <a:fillRect/>
        </a:stretch>
      </xdr:blipFill>
      <xdr:spPr bwMode="auto">
        <a:xfrm>
          <a:off x="600075" y="15392400"/>
          <a:ext cx="8210550" cy="59912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554445</xdr:colOff>
      <xdr:row>2</xdr:row>
      <xdr:rowOff>2596</xdr:rowOff>
    </xdr:from>
    <xdr:to>
      <xdr:col>12</xdr:col>
      <xdr:colOff>322533</xdr:colOff>
      <xdr:row>38</xdr:row>
      <xdr:rowOff>21647</xdr:rowOff>
    </xdr:to>
    <xdr:pic>
      <xdr:nvPicPr>
        <xdr:cNvPr id="61609" name="Picture 2" descr="Article B.3.12 FR.docx - Word">
          <a:extLst>
            <a:ext uri="{FF2B5EF4-FFF2-40B4-BE49-F238E27FC236}">
              <a16:creationId xmlns:a16="http://schemas.microsoft.com/office/drawing/2014/main" id="{A894C0FF-DE90-495A-A17A-64931419839F}"/>
            </a:ext>
          </a:extLst>
        </xdr:cNvPr>
        <xdr:cNvPicPr>
          <a:picLocks noChangeAspect="1"/>
        </xdr:cNvPicPr>
      </xdr:nvPicPr>
      <xdr:blipFill rotWithShape="1">
        <a:blip xmlns:r="http://schemas.openxmlformats.org/officeDocument/2006/relationships" r:embed="rId1"/>
        <a:srcRect l="24026" t="4449" r="24768" b="12730"/>
        <a:stretch/>
      </xdr:blipFill>
      <xdr:spPr bwMode="auto">
        <a:xfrm>
          <a:off x="2156377" y="522141"/>
          <a:ext cx="5223315" cy="594187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200025</xdr:colOff>
      <xdr:row>0</xdr:row>
      <xdr:rowOff>57150</xdr:rowOff>
    </xdr:from>
    <xdr:to>
      <xdr:col>2</xdr:col>
      <xdr:colOff>95250</xdr:colOff>
      <xdr:row>0</xdr:row>
      <xdr:rowOff>314325</xdr:rowOff>
    </xdr:to>
    <xdr:pic>
      <xdr:nvPicPr>
        <xdr:cNvPr id="61748" name="Picture 1" descr="SCFP_text_bw.jpg">
          <a:extLst>
            <a:ext uri="{FF2B5EF4-FFF2-40B4-BE49-F238E27FC236}">
              <a16:creationId xmlns:a16="http://schemas.microsoft.com/office/drawing/2014/main" id="{00C61187-9A51-48B9-B50D-F2ECC8A0D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7150"/>
          <a:ext cx="11144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495300</xdr:colOff>
      <xdr:row>0</xdr:row>
      <xdr:rowOff>38100</xdr:rowOff>
    </xdr:from>
    <xdr:to>
      <xdr:col>3</xdr:col>
      <xdr:colOff>123825</xdr:colOff>
      <xdr:row>0</xdr:row>
      <xdr:rowOff>228600</xdr:rowOff>
    </xdr:to>
    <xdr:pic>
      <xdr:nvPicPr>
        <xdr:cNvPr id="46287" name="Picture 1" descr="SCFP_text_bw.jpg">
          <a:extLst>
            <a:ext uri="{FF2B5EF4-FFF2-40B4-BE49-F238E27FC236}">
              <a16:creationId xmlns:a16="http://schemas.microsoft.com/office/drawing/2014/main" id="{D7E8470E-01E6-441B-A6E2-0D11C6C2D9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38100"/>
          <a:ext cx="1247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0</xdr:row>
      <xdr:rowOff>38100</xdr:rowOff>
    </xdr:from>
    <xdr:to>
      <xdr:col>3</xdr:col>
      <xdr:colOff>0</xdr:colOff>
      <xdr:row>0</xdr:row>
      <xdr:rowOff>247650</xdr:rowOff>
    </xdr:to>
    <xdr:pic>
      <xdr:nvPicPr>
        <xdr:cNvPr id="47310" name="Picture 1" descr="SCFP_text_bw.jpg">
          <a:extLst>
            <a:ext uri="{FF2B5EF4-FFF2-40B4-BE49-F238E27FC236}">
              <a16:creationId xmlns:a16="http://schemas.microsoft.com/office/drawing/2014/main" id="{D9C1222D-55A0-4E77-866C-0EFD38CC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8100"/>
          <a:ext cx="1209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0</xdr:row>
      <xdr:rowOff>57150</xdr:rowOff>
    </xdr:from>
    <xdr:to>
      <xdr:col>3</xdr:col>
      <xdr:colOff>219075</xdr:colOff>
      <xdr:row>0</xdr:row>
      <xdr:rowOff>257175</xdr:rowOff>
    </xdr:to>
    <xdr:pic>
      <xdr:nvPicPr>
        <xdr:cNvPr id="48334" name="Picture 1" descr="SCFP_text_bw.jpg">
          <a:extLst>
            <a:ext uri="{FF2B5EF4-FFF2-40B4-BE49-F238E27FC236}">
              <a16:creationId xmlns:a16="http://schemas.microsoft.com/office/drawing/2014/main" id="{E4CB7BF4-4C20-4F76-AB74-0032F148E4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57150"/>
          <a:ext cx="1362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114300</xdr:colOff>
      <xdr:row>0</xdr:row>
      <xdr:rowOff>57150</xdr:rowOff>
    </xdr:from>
    <xdr:to>
      <xdr:col>3</xdr:col>
      <xdr:colOff>657225</xdr:colOff>
      <xdr:row>0</xdr:row>
      <xdr:rowOff>257175</xdr:rowOff>
    </xdr:to>
    <xdr:pic>
      <xdr:nvPicPr>
        <xdr:cNvPr id="49358" name="Picture 1" descr="SCFP_text_bw.jpg">
          <a:extLst>
            <a:ext uri="{FF2B5EF4-FFF2-40B4-BE49-F238E27FC236}">
              <a16:creationId xmlns:a16="http://schemas.microsoft.com/office/drawing/2014/main" id="{F6464985-265B-4DCF-9B80-AA1758C76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 y="57150"/>
          <a:ext cx="1333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514350</xdr:colOff>
      <xdr:row>0</xdr:row>
      <xdr:rowOff>76200</xdr:rowOff>
    </xdr:from>
    <xdr:to>
      <xdr:col>3</xdr:col>
      <xdr:colOff>152400</xdr:colOff>
      <xdr:row>0</xdr:row>
      <xdr:rowOff>257175</xdr:rowOff>
    </xdr:to>
    <xdr:pic>
      <xdr:nvPicPr>
        <xdr:cNvPr id="50382" name="Picture 1" descr="SCFP_text_bw.jpg">
          <a:extLst>
            <a:ext uri="{FF2B5EF4-FFF2-40B4-BE49-F238E27FC236}">
              <a16:creationId xmlns:a16="http://schemas.microsoft.com/office/drawing/2014/main" id="{081CC706-CD28-4F47-98B1-790106783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76200"/>
          <a:ext cx="12573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190500</xdr:colOff>
      <xdr:row>0</xdr:row>
      <xdr:rowOff>66675</xdr:rowOff>
    </xdr:from>
    <xdr:to>
      <xdr:col>3</xdr:col>
      <xdr:colOff>1143000</xdr:colOff>
      <xdr:row>0</xdr:row>
      <xdr:rowOff>323850</xdr:rowOff>
    </xdr:to>
    <xdr:pic>
      <xdr:nvPicPr>
        <xdr:cNvPr id="51406" name="Picture 1" descr="SCFP_text_bw.jpg">
          <a:extLst>
            <a:ext uri="{FF2B5EF4-FFF2-40B4-BE49-F238E27FC236}">
              <a16:creationId xmlns:a16="http://schemas.microsoft.com/office/drawing/2014/main" id="{2D3BFB62-0000-4F38-AE05-AEF3C2C00D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66675</xdr:colOff>
      <xdr:row>0</xdr:row>
      <xdr:rowOff>57150</xdr:rowOff>
    </xdr:from>
    <xdr:to>
      <xdr:col>3</xdr:col>
      <xdr:colOff>657225</xdr:colOff>
      <xdr:row>0</xdr:row>
      <xdr:rowOff>257175</xdr:rowOff>
    </xdr:to>
    <xdr:pic>
      <xdr:nvPicPr>
        <xdr:cNvPr id="52430" name="Picture 1" descr="SCFP_text_bw.jpg">
          <a:extLst>
            <a:ext uri="{FF2B5EF4-FFF2-40B4-BE49-F238E27FC236}">
              <a16:creationId xmlns:a16="http://schemas.microsoft.com/office/drawing/2014/main" id="{23BAC734-E43C-43AA-AB39-10B7D01AEF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5715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APPORTS%20ECRIT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RTICLE%20B.3.1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ORTS ECRIT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CLE B.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dger@cupe.ca"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syndics@scfp.ca"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65"/>
  <sheetViews>
    <sheetView tabSelected="1" zoomScaleNormal="100" workbookViewId="0">
      <selection activeCell="A65" sqref="A65"/>
    </sheetView>
  </sheetViews>
  <sheetFormatPr defaultRowHeight="12.75"/>
  <cols>
    <col min="1" max="1" width="5.140625" customWidth="1"/>
    <col min="4" max="4" width="15.42578125" customWidth="1"/>
    <col min="5" max="5" width="12.28515625" customWidth="1"/>
    <col min="6" max="6" width="13" customWidth="1"/>
    <col min="7" max="7" width="19.140625" customWidth="1"/>
    <col min="8" max="8" width="35.42578125" customWidth="1"/>
    <col min="9" max="9" width="4" customWidth="1"/>
    <col min="10" max="10" width="26.7109375" customWidth="1"/>
    <col min="14" max="14" width="40.140625" customWidth="1"/>
  </cols>
  <sheetData>
    <row r="1" spans="1:18" ht="27.75">
      <c r="A1" s="789"/>
      <c r="B1" s="789"/>
      <c r="C1" s="789"/>
      <c r="D1" s="781" t="s">
        <v>0</v>
      </c>
      <c r="E1" s="781"/>
      <c r="F1" s="781"/>
      <c r="G1" s="781"/>
      <c r="H1" s="781"/>
      <c r="I1" s="147"/>
      <c r="R1" s="122"/>
    </row>
    <row r="2" spans="1:18" ht="13.5" thickBot="1">
      <c r="A2" s="132"/>
    </row>
    <row r="3" spans="1:18" ht="21" customHeight="1" thickBot="1">
      <c r="A3" s="135" t="s">
        <v>1</v>
      </c>
      <c r="B3" s="139" t="s">
        <v>2</v>
      </c>
      <c r="C3" s="140"/>
      <c r="D3" s="140"/>
      <c r="E3" s="140"/>
      <c r="F3" s="140"/>
      <c r="G3" s="140"/>
      <c r="H3" s="140"/>
      <c r="I3" s="140"/>
      <c r="J3" s="124"/>
    </row>
    <row r="4" spans="1:18" ht="15">
      <c r="A4" s="132"/>
      <c r="B4" s="140"/>
      <c r="C4" s="140"/>
      <c r="D4" s="140"/>
      <c r="E4" s="140"/>
      <c r="F4" s="140"/>
      <c r="G4" s="140"/>
      <c r="H4" s="140"/>
      <c r="I4" s="140"/>
    </row>
    <row r="5" spans="1:18" ht="15.75" thickBot="1">
      <c r="A5" s="132"/>
      <c r="B5" s="140"/>
      <c r="C5" s="140"/>
      <c r="D5" s="140"/>
      <c r="E5" s="140"/>
      <c r="F5" s="140"/>
      <c r="G5" s="140"/>
      <c r="H5" s="140"/>
      <c r="I5" s="140"/>
    </row>
    <row r="6" spans="1:18" ht="21" thickBot="1">
      <c r="A6" s="135" t="s">
        <v>3</v>
      </c>
      <c r="B6" s="139" t="s">
        <v>4</v>
      </c>
      <c r="C6" s="140"/>
      <c r="D6" s="140"/>
      <c r="E6" s="140"/>
      <c r="F6" s="140"/>
      <c r="G6" s="140"/>
      <c r="H6" s="140"/>
      <c r="I6" s="140"/>
      <c r="J6" s="124"/>
    </row>
    <row r="7" spans="1:18">
      <c r="A7" s="132"/>
    </row>
    <row r="8" spans="1:18" ht="14.25" customHeight="1" thickBot="1">
      <c r="A8" s="132"/>
      <c r="B8" s="123"/>
    </row>
    <row r="9" spans="1:18" ht="21" thickBot="1">
      <c r="A9" s="135" t="s">
        <v>5</v>
      </c>
      <c r="B9" s="139" t="s">
        <v>6</v>
      </c>
      <c r="J9" s="125"/>
      <c r="K9" s="126" t="s">
        <v>7</v>
      </c>
    </row>
    <row r="10" spans="1:18">
      <c r="A10" s="132"/>
      <c r="C10" s="812"/>
      <c r="D10" s="812"/>
      <c r="E10" s="812"/>
      <c r="F10" s="812"/>
      <c r="G10" s="812"/>
      <c r="H10" s="812"/>
      <c r="I10" s="146"/>
    </row>
    <row r="11" spans="1:18" ht="18.75" customHeight="1" thickBot="1">
      <c r="A11" s="132"/>
      <c r="B11" s="127" t="s">
        <v>7</v>
      </c>
      <c r="C11" s="812" t="s">
        <v>8</v>
      </c>
      <c r="D11" s="812"/>
      <c r="E11" s="812"/>
      <c r="F11" s="812"/>
      <c r="G11" s="812"/>
      <c r="H11" s="812"/>
      <c r="I11" s="146"/>
    </row>
    <row r="12" spans="1:18" ht="13.5" thickBot="1">
      <c r="A12" s="132"/>
      <c r="J12" s="159" t="s">
        <v>9</v>
      </c>
      <c r="K12" s="160"/>
      <c r="L12" s="160"/>
      <c r="M12" s="161"/>
      <c r="N12" s="162"/>
    </row>
    <row r="13" spans="1:18" ht="19.5" thickBot="1">
      <c r="A13" s="132"/>
      <c r="B13" s="790" t="s">
        <v>10</v>
      </c>
      <c r="C13" s="791"/>
      <c r="D13" s="792"/>
      <c r="E13" s="793">
        <v>0</v>
      </c>
      <c r="F13" s="794"/>
      <c r="G13" s="793">
        <v>0</v>
      </c>
      <c r="H13" s="794"/>
      <c r="I13" s="154"/>
      <c r="J13" s="163" t="s">
        <v>11</v>
      </c>
      <c r="K13" s="164"/>
      <c r="L13" s="165"/>
      <c r="M13" s="165"/>
      <c r="N13" s="166"/>
      <c r="O13" s="11"/>
      <c r="P13" s="128"/>
      <c r="Q13" s="129"/>
    </row>
    <row r="14" spans="1:18" ht="15" customHeight="1" thickBot="1">
      <c r="A14" s="132"/>
      <c r="B14" s="782" t="s">
        <v>12</v>
      </c>
      <c r="C14" s="783"/>
      <c r="D14" s="784"/>
      <c r="E14" s="785">
        <v>0</v>
      </c>
      <c r="F14" s="786"/>
      <c r="G14" s="787"/>
      <c r="H14" s="788"/>
      <c r="I14" s="155"/>
      <c r="J14" s="163" t="s">
        <v>13</v>
      </c>
      <c r="K14" s="164"/>
      <c r="L14" s="167"/>
      <c r="M14" s="165"/>
      <c r="N14" s="166"/>
      <c r="O14" s="11"/>
      <c r="P14" s="128"/>
      <c r="Q14" s="129"/>
    </row>
    <row r="15" spans="1:18" ht="16.5" thickBot="1">
      <c r="A15" s="132"/>
      <c r="B15" s="815" t="s">
        <v>14</v>
      </c>
      <c r="C15" s="816"/>
      <c r="D15" s="816"/>
      <c r="E15" s="816"/>
      <c r="F15" s="817"/>
      <c r="G15" s="818">
        <v>0</v>
      </c>
      <c r="H15" s="819"/>
      <c r="I15" s="154"/>
      <c r="J15" s="163" t="s">
        <v>15</v>
      </c>
      <c r="K15" s="164"/>
      <c r="L15" s="167"/>
      <c r="M15" s="165"/>
      <c r="N15" s="166"/>
      <c r="O15" s="11"/>
      <c r="P15" s="130"/>
      <c r="Q15" s="133"/>
    </row>
    <row r="16" spans="1:18" ht="16.5" customHeight="1" thickBot="1">
      <c r="A16" s="132"/>
      <c r="B16" s="136"/>
      <c r="C16" s="137"/>
      <c r="D16" s="137"/>
      <c r="E16" s="137"/>
      <c r="F16" s="137"/>
      <c r="G16" s="137"/>
      <c r="H16" s="138"/>
      <c r="I16" s="156"/>
      <c r="J16" s="163" t="s">
        <v>16</v>
      </c>
      <c r="K16" s="164"/>
      <c r="L16" s="168"/>
      <c r="M16" s="165"/>
      <c r="N16" s="166"/>
      <c r="O16" s="11"/>
      <c r="P16" s="130"/>
      <c r="Q16" s="134"/>
    </row>
    <row r="17" spans="1:28" ht="15.75">
      <c r="A17" s="132"/>
      <c r="B17" s="63"/>
      <c r="C17" s="64"/>
      <c r="D17" s="64"/>
      <c r="E17" s="64"/>
      <c r="F17" s="64"/>
      <c r="G17" s="64"/>
      <c r="H17" s="65"/>
      <c r="I17" s="11"/>
      <c r="J17" s="169" t="s">
        <v>17</v>
      </c>
      <c r="K17" s="170" t="s">
        <v>18</v>
      </c>
      <c r="L17" s="795" t="s">
        <v>19</v>
      </c>
      <c r="M17" s="795"/>
      <c r="N17" s="796"/>
      <c r="O17" s="11"/>
      <c r="P17" s="130"/>
      <c r="Q17" s="134"/>
    </row>
    <row r="18" spans="1:28" ht="15.75" customHeight="1">
      <c r="A18" s="132"/>
      <c r="B18" s="804" t="s">
        <v>20</v>
      </c>
      <c r="C18" s="805"/>
      <c r="D18" s="805"/>
      <c r="E18" s="805"/>
      <c r="F18" s="805"/>
      <c r="G18" s="813"/>
      <c r="H18" s="814"/>
      <c r="I18" s="153"/>
      <c r="J18" s="171" t="s">
        <v>21</v>
      </c>
      <c r="K18" s="170" t="s">
        <v>18</v>
      </c>
      <c r="L18" s="795"/>
      <c r="M18" s="795"/>
      <c r="N18" s="796"/>
      <c r="O18" s="11"/>
      <c r="P18" s="130"/>
      <c r="Q18" s="134"/>
    </row>
    <row r="19" spans="1:28" ht="15.75">
      <c r="A19" s="132"/>
      <c r="B19" s="68"/>
      <c r="C19" s="11"/>
      <c r="D19" s="11"/>
      <c r="E19" s="11"/>
      <c r="F19" s="11"/>
      <c r="G19" s="11"/>
      <c r="H19" s="62"/>
      <c r="I19" s="11"/>
      <c r="J19" s="172" t="s">
        <v>22</v>
      </c>
      <c r="K19" s="170" t="s">
        <v>18</v>
      </c>
      <c r="L19" s="795"/>
      <c r="M19" s="795"/>
      <c r="N19" s="796"/>
      <c r="O19" s="11"/>
      <c r="P19" s="130"/>
      <c r="Q19" s="134"/>
    </row>
    <row r="20" spans="1:28" ht="16.5" thickBot="1">
      <c r="A20" s="132"/>
      <c r="B20" s="823" t="s">
        <v>23</v>
      </c>
      <c r="C20" s="824"/>
      <c r="D20" s="824"/>
      <c r="E20" s="824"/>
      <c r="F20" s="824"/>
      <c r="G20" s="66"/>
      <c r="H20" s="67"/>
      <c r="I20" s="11"/>
      <c r="J20" s="173" t="s">
        <v>24</v>
      </c>
      <c r="K20" s="174" t="s">
        <v>18</v>
      </c>
      <c r="L20" s="797"/>
      <c r="M20" s="797"/>
      <c r="N20" s="798"/>
      <c r="O20" s="11"/>
      <c r="P20" s="130"/>
      <c r="Q20" s="134"/>
    </row>
    <row r="21" spans="1:28" ht="15.75">
      <c r="A21" s="132"/>
      <c r="B21" s="151"/>
      <c r="C21" s="151"/>
      <c r="D21" s="151"/>
      <c r="E21" s="151"/>
      <c r="F21" s="151"/>
      <c r="G21" s="11"/>
      <c r="H21" s="11"/>
      <c r="I21" s="11"/>
      <c r="J21" s="11"/>
      <c r="K21" s="11"/>
      <c r="L21" s="130"/>
      <c r="M21" s="148"/>
      <c r="N21" s="148"/>
      <c r="O21" s="11"/>
      <c r="P21" s="130"/>
      <c r="Q21" s="134"/>
    </row>
    <row r="22" spans="1:28" ht="15.75">
      <c r="A22" s="132"/>
      <c r="B22" s="151"/>
      <c r="C22" s="151"/>
      <c r="D22" s="151"/>
      <c r="E22" s="151"/>
      <c r="F22" s="151"/>
      <c r="G22" s="11"/>
      <c r="H22" s="11"/>
      <c r="I22" s="11"/>
      <c r="J22" s="11"/>
      <c r="K22" s="11"/>
      <c r="L22" s="130"/>
      <c r="M22" s="148"/>
      <c r="N22" s="148"/>
      <c r="O22" s="11"/>
      <c r="P22" s="130"/>
      <c r="Q22" s="134"/>
    </row>
    <row r="23" spans="1:28" s="152" customFormat="1" ht="20.25">
      <c r="A23" s="135" t="s">
        <v>25</v>
      </c>
      <c r="B23" s="123" t="s">
        <v>26</v>
      </c>
      <c r="C23"/>
      <c r="D23"/>
      <c r="E23"/>
      <c r="F23"/>
      <c r="G23"/>
      <c r="H23"/>
      <c r="I23"/>
      <c r="J23" s="157" t="s">
        <v>27</v>
      </c>
      <c r="K23" s="158"/>
      <c r="L23" s="126"/>
      <c r="M23"/>
      <c r="N23"/>
      <c r="O23"/>
      <c r="P23"/>
      <c r="Q23"/>
      <c r="R23"/>
      <c r="S23"/>
      <c r="T23"/>
      <c r="U23"/>
      <c r="V23"/>
      <c r="W23"/>
      <c r="X23"/>
      <c r="Y23"/>
      <c r="Z23"/>
      <c r="AA23"/>
      <c r="AB23"/>
    </row>
    <row r="24" spans="1:28" ht="16.5" thickBot="1">
      <c r="A24" s="376"/>
      <c r="B24" s="373"/>
      <c r="C24" s="373"/>
      <c r="D24" s="151"/>
      <c r="E24" s="151"/>
      <c r="F24" s="151"/>
      <c r="G24" s="11"/>
      <c r="H24" s="11"/>
      <c r="I24" s="11"/>
      <c r="J24" s="11"/>
      <c r="K24" s="11"/>
      <c r="L24" s="130"/>
      <c r="M24" s="148"/>
      <c r="N24" s="148"/>
      <c r="O24" s="11"/>
      <c r="P24" s="130"/>
      <c r="Q24" s="134"/>
    </row>
    <row r="25" spans="1:28" ht="27.75">
      <c r="D25" s="803" t="s">
        <v>28</v>
      </c>
      <c r="E25" s="803"/>
      <c r="F25" s="803"/>
      <c r="G25" s="803"/>
      <c r="H25" s="142"/>
      <c r="I25" s="142"/>
      <c r="J25" s="142"/>
      <c r="K25" s="142"/>
      <c r="L25" s="142"/>
      <c r="M25" s="142"/>
      <c r="N25" s="142"/>
    </row>
    <row r="26" spans="1:28">
      <c r="A26" s="132"/>
    </row>
    <row r="27" spans="1:28" ht="18" customHeight="1">
      <c r="A27" s="141" t="s">
        <v>29</v>
      </c>
      <c r="B27" s="123" t="s">
        <v>30</v>
      </c>
      <c r="C27" s="123"/>
      <c r="D27" s="123"/>
      <c r="E27" s="123"/>
      <c r="F27" s="108"/>
      <c r="H27" s="123"/>
      <c r="I27" s="123"/>
      <c r="J27" s="123"/>
      <c r="K27" s="123"/>
      <c r="L27" s="123"/>
      <c r="M27" s="108"/>
    </row>
    <row r="28" spans="1:28" ht="14.25" customHeight="1">
      <c r="A28" s="132"/>
    </row>
    <row r="29" spans="1:28" ht="14.25" customHeight="1">
      <c r="A29" s="132"/>
      <c r="B29" s="336" t="s">
        <v>31</v>
      </c>
    </row>
    <row r="30" spans="1:28" ht="15" customHeight="1">
      <c r="A30" s="132"/>
    </row>
    <row r="31" spans="1:28" ht="18">
      <c r="A31" s="141" t="s">
        <v>32</v>
      </c>
      <c r="B31" s="123" t="s">
        <v>33</v>
      </c>
      <c r="C31" s="123"/>
      <c r="D31" s="123"/>
      <c r="E31" s="123"/>
      <c r="F31" s="108"/>
      <c r="H31" s="123"/>
      <c r="I31" s="123"/>
    </row>
    <row r="32" spans="1:28">
      <c r="A32" s="132"/>
    </row>
    <row r="33" spans="1:11" ht="14.25">
      <c r="A33" s="132"/>
      <c r="B33" s="336" t="s">
        <v>31</v>
      </c>
      <c r="H33" s="132"/>
      <c r="I33" s="132"/>
    </row>
    <row r="34" spans="1:11">
      <c r="A34" s="132"/>
    </row>
    <row r="35" spans="1:11" ht="18">
      <c r="A35" s="141" t="s">
        <v>34</v>
      </c>
      <c r="B35" s="123" t="s">
        <v>35</v>
      </c>
      <c r="C35" s="123"/>
      <c r="D35" s="123"/>
      <c r="E35" s="123"/>
      <c r="F35" s="123"/>
    </row>
    <row r="36" spans="1:11" ht="18">
      <c r="A36" s="141"/>
      <c r="B36" s="123"/>
    </row>
    <row r="37" spans="1:11" s="336" customFormat="1" ht="15">
      <c r="A37" s="257"/>
      <c r="B37" s="348" t="s">
        <v>36</v>
      </c>
      <c r="C37" s="348"/>
      <c r="D37" s="348"/>
      <c r="E37" s="348"/>
      <c r="F37" s="348"/>
      <c r="G37" s="348"/>
      <c r="H37" s="348"/>
      <c r="I37" s="348"/>
      <c r="J37" s="348"/>
    </row>
    <row r="38" spans="1:11" s="336" customFormat="1" ht="15">
      <c r="A38" s="257"/>
      <c r="B38" s="348"/>
      <c r="C38" s="348"/>
      <c r="D38" s="348"/>
      <c r="E38" s="348"/>
      <c r="F38" s="348"/>
      <c r="G38" s="348"/>
      <c r="H38" s="348"/>
      <c r="I38" s="348"/>
      <c r="J38" s="348"/>
    </row>
    <row r="39" spans="1:11" s="336" customFormat="1" ht="14.25">
      <c r="B39" s="799" t="s">
        <v>37</v>
      </c>
      <c r="C39" s="799"/>
      <c r="D39" s="799"/>
      <c r="E39" s="799"/>
    </row>
    <row r="40" spans="1:11" s="336" customFormat="1" ht="14.25"/>
    <row r="41" spans="1:11" s="336" customFormat="1" ht="15">
      <c r="C41" s="336" t="s">
        <v>38</v>
      </c>
    </row>
    <row r="42" spans="1:11" s="336" customFormat="1" ht="15">
      <c r="C42" s="336" t="s">
        <v>39</v>
      </c>
    </row>
    <row r="43" spans="1:11" s="336" customFormat="1" ht="15">
      <c r="C43" s="336" t="s">
        <v>40</v>
      </c>
    </row>
    <row r="44" spans="1:11" s="336" customFormat="1" ht="14.25">
      <c r="C44" s="799" t="s">
        <v>41</v>
      </c>
      <c r="D44" s="799"/>
      <c r="E44" s="799"/>
      <c r="F44" s="799"/>
      <c r="G44" s="799"/>
      <c r="H44" s="799"/>
      <c r="I44" s="799"/>
      <c r="J44" s="799"/>
      <c r="K44" s="799"/>
    </row>
    <row r="45" spans="1:11" s="336" customFormat="1" ht="15">
      <c r="C45" s="336" t="s">
        <v>42</v>
      </c>
      <c r="J45" s="655"/>
      <c r="K45" s="655"/>
    </row>
    <row r="46" spans="1:11" s="336" customFormat="1" ht="15">
      <c r="C46" s="336" t="s">
        <v>43</v>
      </c>
      <c r="J46" s="655"/>
      <c r="K46" s="655"/>
    </row>
    <row r="47" spans="1:11" s="336" customFormat="1" ht="15">
      <c r="C47" s="336" t="s">
        <v>44</v>
      </c>
      <c r="H47" s="654"/>
      <c r="I47" s="655"/>
      <c r="J47" s="655"/>
      <c r="K47" s="655"/>
    </row>
    <row r="48" spans="1:11" s="336" customFormat="1" ht="14.25"/>
    <row r="49" spans="1:17" s="656" customFormat="1" ht="14.25">
      <c r="C49" s="657" t="s">
        <v>45</v>
      </c>
      <c r="D49" s="657"/>
      <c r="E49" s="657"/>
      <c r="F49" s="657"/>
      <c r="G49" s="657"/>
      <c r="H49" s="657"/>
    </row>
    <row r="50" spans="1:17" ht="15">
      <c r="B50" s="132"/>
      <c r="C50" s="140"/>
    </row>
    <row r="51" spans="1:17">
      <c r="A51" s="132"/>
    </row>
    <row r="52" spans="1:17" ht="18">
      <c r="A52" s="141" t="s">
        <v>46</v>
      </c>
      <c r="B52" s="123" t="s">
        <v>47</v>
      </c>
    </row>
    <row r="53" spans="1:17">
      <c r="A53" s="132"/>
      <c r="H53" s="132"/>
      <c r="I53" s="132"/>
    </row>
    <row r="54" spans="1:17" s="355" customFormat="1" ht="15">
      <c r="B54" s="371" t="s">
        <v>48</v>
      </c>
    </row>
    <row r="55" spans="1:17" s="355" customFormat="1" ht="15">
      <c r="B55" s="371" t="s">
        <v>49</v>
      </c>
    </row>
    <row r="56" spans="1:17">
      <c r="A56" s="132"/>
    </row>
    <row r="57" spans="1:17">
      <c r="A57" s="132"/>
    </row>
    <row r="58" spans="1:17" ht="13.5" thickBot="1"/>
    <row r="59" spans="1:17" s="375" customFormat="1" ht="23.25">
      <c r="A59" s="800" t="s">
        <v>50</v>
      </c>
      <c r="B59" s="801"/>
      <c r="C59" s="801"/>
      <c r="D59" s="801"/>
      <c r="E59" s="801"/>
      <c r="F59" s="801"/>
      <c r="G59" s="801"/>
      <c r="H59" s="801"/>
      <c r="I59" s="801"/>
      <c r="J59" s="801"/>
      <c r="K59" s="801"/>
      <c r="L59" s="801"/>
      <c r="M59" s="801"/>
      <c r="N59" s="802"/>
    </row>
    <row r="60" spans="1:17" s="375" customFormat="1" ht="24" thickBot="1">
      <c r="A60" s="820" t="s">
        <v>51</v>
      </c>
      <c r="B60" s="821"/>
      <c r="C60" s="821"/>
      <c r="D60" s="821"/>
      <c r="E60" s="821"/>
      <c r="F60" s="821"/>
      <c r="G60" s="821"/>
      <c r="H60" s="821"/>
      <c r="I60" s="821"/>
      <c r="J60" s="821"/>
      <c r="K60" s="821"/>
      <c r="L60" s="821"/>
      <c r="M60" s="821"/>
      <c r="N60" s="822"/>
    </row>
    <row r="61" spans="1:17" ht="13.5" thickBot="1"/>
    <row r="62" spans="1:17" s="660" customFormat="1" ht="27">
      <c r="A62" s="806" t="s">
        <v>52</v>
      </c>
      <c r="B62" s="807"/>
      <c r="C62" s="807"/>
      <c r="D62" s="807"/>
      <c r="E62" s="807"/>
      <c r="F62" s="807"/>
      <c r="G62" s="807"/>
      <c r="H62" s="807"/>
      <c r="I62" s="807"/>
      <c r="J62" s="807"/>
      <c r="K62" s="807"/>
      <c r="L62" s="807"/>
      <c r="M62" s="807"/>
      <c r="N62" s="808"/>
      <c r="O62" s="659"/>
      <c r="P62" s="659"/>
      <c r="Q62" s="659"/>
    </row>
    <row r="63" spans="1:17" s="660" customFormat="1" ht="30.75" thickBot="1">
      <c r="A63" s="809" t="s">
        <v>53</v>
      </c>
      <c r="B63" s="810"/>
      <c r="C63" s="810"/>
      <c r="D63" s="810"/>
      <c r="E63" s="810"/>
      <c r="F63" s="810"/>
      <c r="G63" s="810"/>
      <c r="H63" s="810"/>
      <c r="I63" s="810"/>
      <c r="J63" s="810"/>
      <c r="K63" s="810"/>
      <c r="L63" s="810"/>
      <c r="M63" s="810"/>
      <c r="N63" s="811"/>
      <c r="O63" s="661"/>
      <c r="P63" s="661"/>
      <c r="Q63" s="661"/>
    </row>
    <row r="65" spans="1:1">
      <c r="A65" s="662"/>
    </row>
  </sheetData>
  <mergeCells count="23">
    <mergeCell ref="A62:N62"/>
    <mergeCell ref="A63:N63"/>
    <mergeCell ref="C10:H10"/>
    <mergeCell ref="G18:H18"/>
    <mergeCell ref="B15:F15"/>
    <mergeCell ref="G15:H15"/>
    <mergeCell ref="E13:F13"/>
    <mergeCell ref="A60:N60"/>
    <mergeCell ref="B20:F20"/>
    <mergeCell ref="C11:H11"/>
    <mergeCell ref="L17:N20"/>
    <mergeCell ref="B39:E39"/>
    <mergeCell ref="C44:K44"/>
    <mergeCell ref="A59:N59"/>
    <mergeCell ref="D25:G25"/>
    <mergeCell ref="B18:F18"/>
    <mergeCell ref="D1:H1"/>
    <mergeCell ref="B14:D14"/>
    <mergeCell ref="E14:F14"/>
    <mergeCell ref="G14:H14"/>
    <mergeCell ref="A1:C1"/>
    <mergeCell ref="B13:D13"/>
    <mergeCell ref="G13:H13"/>
  </mergeCells>
  <phoneticPr fontId="0" type="noConversion"/>
  <dataValidations count="1">
    <dataValidation type="whole" operator="notEqual" allowBlank="1" showErrorMessage="1" errorTitle="Local Number 2nd" error="You need to provide your local number." promptTitle="Local number" sqref="J6 J3" xr:uid="{00000000-0002-0000-0000-000000000000}">
      <formula1>0</formula1>
    </dataValidation>
  </dataValidations>
  <hyperlinks>
    <hyperlink ref="A60" r:id="rId1" display="ledger@cupe.ca" xr:uid="{00000000-0004-0000-0000-000000000000}"/>
    <hyperlink ref="J23" location="Jan!A1" display="1st month" xr:uid="{00000000-0004-0000-0000-000001000000}"/>
    <hyperlink ref="J17" location="'CONC. BANCAIRE'!A1" display="CONC. BANCAIRE" xr:uid="{00000000-0004-0000-0000-000002000000}"/>
    <hyperlink ref="J20" location="'RAPPORTS ECRITS'!A1" display="RAPPORTS ECRITS" xr:uid="{00000000-0004-0000-0000-000003000000}"/>
    <hyperlink ref="J19" location="'POUR TERMINER'!A1" display="POUR TERMINER" xr:uid="{00000000-0004-0000-0000-000004000000}"/>
    <hyperlink ref="J18" location="'VERSEMENT DIRECT'!A1" display="VERSEMENT DIRECT" xr:uid="{00000000-0004-0000-0000-000005000000}"/>
  </hyperlinks>
  <pageMargins left="0.25" right="0.25" top="0.75" bottom="0.75" header="0.3" footer="0.3"/>
  <pageSetup scale="48" orientation="landscape" r:id="rId2"/>
  <ignoredErrors>
    <ignoredError sqref="A3 A6 A9 A23" numberStoredAsText="1"/>
  </ignoredError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Y116"/>
  <sheetViews>
    <sheetView showGridLines="0" showZeros="0" zoomScale="75" zoomScaleNormal="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9.140625"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131</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895"/>
      <c r="E5" s="896"/>
      <c r="F5" s="76">
        <f>SUM(H5:I5)</f>
        <v>0</v>
      </c>
      <c r="G5" s="77">
        <f t="shared" si="0"/>
        <v>0</v>
      </c>
      <c r="H5" s="98"/>
      <c r="I5" s="81"/>
      <c r="J5" s="82"/>
      <c r="K5" s="83"/>
      <c r="L5" s="83"/>
      <c r="M5" s="83"/>
      <c r="N5" s="83"/>
      <c r="O5" s="83"/>
      <c r="P5" s="83"/>
      <c r="Q5" s="83"/>
      <c r="R5" s="83"/>
      <c r="S5" s="83"/>
      <c r="T5" s="75"/>
      <c r="U5" s="75"/>
      <c r="V5" s="75"/>
      <c r="W5" s="81"/>
    </row>
    <row r="6" spans="1:25" ht="23.1" customHeight="1">
      <c r="A6" s="8"/>
      <c r="B6" s="5"/>
      <c r="C6" s="120"/>
      <c r="D6" s="895"/>
      <c r="E6" s="896"/>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895"/>
      <c r="E7" s="896"/>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895"/>
      <c r="E8" s="896"/>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1"/>
        <v>0</v>
      </c>
      <c r="G10" s="77">
        <f t="shared" si="0"/>
        <v>0</v>
      </c>
      <c r="H10" s="22"/>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SUM(H15:I15)</f>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176"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Septembre</v>
      </c>
      <c r="K53" s="1093"/>
      <c r="L53" s="686">
        <f>'POUR DEBUTER'!J6</f>
        <v>0</v>
      </c>
      <c r="M53" s="872" t="s">
        <v>89</v>
      </c>
      <c r="N53" s="873"/>
      <c r="O53" s="873"/>
      <c r="P53" s="874"/>
      <c r="Q53" s="687" t="str">
        <f>J53</f>
        <v>Septembre</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1179" t="s">
        <v>95</v>
      </c>
      <c r="F56" s="1180"/>
      <c r="G56" s="1180"/>
      <c r="H56" s="1180"/>
      <c r="I56" s="1181"/>
      <c r="J56" s="879">
        <f>Août!J78</f>
        <v>0</v>
      </c>
      <c r="K56" s="880"/>
      <c r="L56" s="760"/>
      <c r="M56" s="703" t="s">
        <v>96</v>
      </c>
      <c r="N56" s="919" t="s">
        <v>97</v>
      </c>
      <c r="O56" s="920"/>
      <c r="P56" s="921"/>
      <c r="Q56" s="704"/>
      <c r="R56" s="919" t="s">
        <v>98</v>
      </c>
      <c r="S56" s="920"/>
      <c r="T56" s="921"/>
    </row>
    <row r="57" spans="1:25" s="664" customFormat="1" ht="53.25" customHeight="1" thickBot="1">
      <c r="A57" s="852"/>
      <c r="B57" s="852"/>
      <c r="C57" s="852"/>
      <c r="D57" s="852"/>
      <c r="E57" s="1166" t="s">
        <v>59</v>
      </c>
      <c r="F57" s="1167"/>
      <c r="G57" s="1168"/>
      <c r="H57" s="1166" t="str">
        <f>C2</f>
        <v>Septembre</v>
      </c>
      <c r="I57" s="1168"/>
      <c r="J57" s="1177" t="s">
        <v>99</v>
      </c>
      <c r="K57" s="1178"/>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160" t="s">
        <v>69</v>
      </c>
      <c r="F58" s="1161"/>
      <c r="G58" s="1161"/>
      <c r="H58" s="869">
        <f>H50</f>
        <v>0</v>
      </c>
      <c r="I58" s="869"/>
      <c r="J58" s="928">
        <f>H58+Août!J58</f>
        <v>0</v>
      </c>
      <c r="K58" s="929"/>
      <c r="L58" s="761"/>
      <c r="M58" s="755"/>
      <c r="N58" s="751"/>
      <c r="O58" s="861"/>
      <c r="P58" s="862"/>
      <c r="Q58" s="708"/>
      <c r="R58" s="709"/>
      <c r="S58" s="861"/>
      <c r="T58" s="862"/>
    </row>
    <row r="59" spans="1:25" s="664" customFormat="1" ht="24.95" customHeight="1" thickBot="1">
      <c r="A59" s="852"/>
      <c r="B59" s="852"/>
      <c r="C59" s="852"/>
      <c r="D59" s="852"/>
      <c r="E59" s="1138" t="s">
        <v>70</v>
      </c>
      <c r="F59" s="1139"/>
      <c r="G59" s="1139"/>
      <c r="H59" s="865">
        <f>I50</f>
        <v>0</v>
      </c>
      <c r="I59" s="865"/>
      <c r="J59" s="1048">
        <f>H59+Août!J59</f>
        <v>0</v>
      </c>
      <c r="K59" s="1049"/>
      <c r="L59" s="761"/>
      <c r="M59" s="756"/>
      <c r="N59" s="751"/>
      <c r="O59" s="861"/>
      <c r="P59" s="862"/>
      <c r="Q59" s="708"/>
      <c r="R59" s="709"/>
      <c r="S59" s="861"/>
      <c r="T59" s="862"/>
    </row>
    <row r="60" spans="1:25" s="664" customFormat="1" ht="30.75" customHeight="1" thickBot="1">
      <c r="A60" s="702"/>
      <c r="B60" s="696"/>
      <c r="C60" s="696"/>
      <c r="D60" s="696"/>
      <c r="E60" s="1169" t="s">
        <v>104</v>
      </c>
      <c r="F60" s="1170"/>
      <c r="G60" s="1171"/>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166" t="s">
        <v>60</v>
      </c>
      <c r="F61" s="1167"/>
      <c r="G61" s="1168"/>
      <c r="H61" s="1090" t="str">
        <f>C2</f>
        <v>Septembre</v>
      </c>
      <c r="I61" s="1091"/>
      <c r="J61" s="1058" t="s">
        <v>99</v>
      </c>
      <c r="K61" s="1059"/>
      <c r="L61" s="761"/>
      <c r="M61" s="756"/>
      <c r="N61" s="751"/>
      <c r="O61" s="861"/>
      <c r="P61" s="862"/>
      <c r="Q61" s="708"/>
      <c r="R61" s="709"/>
      <c r="S61" s="861"/>
      <c r="T61" s="862"/>
    </row>
    <row r="62" spans="1:25" s="664" customFormat="1" ht="24.95" customHeight="1">
      <c r="A62" s="702"/>
      <c r="E62" s="1160" t="str">
        <f>J3</f>
        <v>Capitation au SCFP</v>
      </c>
      <c r="F62" s="1161"/>
      <c r="G62" s="1161"/>
      <c r="H62" s="869">
        <f>J50</f>
        <v>0</v>
      </c>
      <c r="I62" s="869"/>
      <c r="J62" s="928">
        <f>H62+Août!J62</f>
        <v>0</v>
      </c>
      <c r="K62" s="929"/>
      <c r="L62" s="761"/>
      <c r="M62" s="756"/>
      <c r="N62" s="751"/>
      <c r="O62" s="861"/>
      <c r="P62" s="862"/>
      <c r="Q62" s="708"/>
      <c r="R62" s="709"/>
      <c r="S62" s="861"/>
      <c r="T62" s="862"/>
    </row>
    <row r="63" spans="1:25" s="664" customFormat="1" ht="24.95" customHeight="1">
      <c r="A63" s="702"/>
      <c r="E63" s="1149" t="str">
        <f>K3</f>
        <v>Droits d'affiliation</v>
      </c>
      <c r="F63" s="1150"/>
      <c r="G63" s="1150"/>
      <c r="H63" s="838">
        <f>K50</f>
        <v>0</v>
      </c>
      <c r="I63" s="838"/>
      <c r="J63" s="1062">
        <f>H63+Août!J63</f>
        <v>0</v>
      </c>
      <c r="K63" s="1063"/>
      <c r="L63" s="761"/>
      <c r="M63" s="756"/>
      <c r="N63" s="751"/>
      <c r="O63" s="861"/>
      <c r="P63" s="862"/>
      <c r="Q63" s="708"/>
      <c r="R63" s="709"/>
      <c r="S63" s="861"/>
      <c r="T63" s="862"/>
    </row>
    <row r="64" spans="1:25" s="664" customFormat="1" ht="24.95" customHeight="1">
      <c r="A64" s="702"/>
      <c r="E64" s="1149" t="str">
        <f>L3</f>
        <v>Salaires</v>
      </c>
      <c r="F64" s="1150"/>
      <c r="G64" s="1150"/>
      <c r="H64" s="838">
        <f>L50</f>
        <v>0</v>
      </c>
      <c r="I64" s="838"/>
      <c r="J64" s="1062">
        <f>H64+Août!J64</f>
        <v>0</v>
      </c>
      <c r="K64" s="1063"/>
      <c r="L64" s="761"/>
      <c r="M64" s="756"/>
      <c r="N64" s="751"/>
      <c r="O64" s="861"/>
      <c r="P64" s="862"/>
      <c r="Q64" s="740"/>
      <c r="R64" s="709"/>
      <c r="S64" s="861"/>
      <c r="T64" s="862"/>
    </row>
    <row r="65" spans="1:20" s="664" customFormat="1" ht="24.95" customHeight="1">
      <c r="A65" s="702"/>
      <c r="E65" s="1149" t="str">
        <f>M3</f>
        <v>Dépenses de bureau</v>
      </c>
      <c r="F65" s="1150"/>
      <c r="G65" s="1150"/>
      <c r="H65" s="838">
        <f>M50</f>
        <v>0</v>
      </c>
      <c r="I65" s="838"/>
      <c r="J65" s="1062">
        <f>H65+Août!J65</f>
        <v>0</v>
      </c>
      <c r="K65" s="1063"/>
      <c r="L65" s="761"/>
      <c r="M65" s="756"/>
      <c r="N65" s="751"/>
      <c r="O65" s="861"/>
      <c r="P65" s="862"/>
      <c r="Q65" s="740"/>
      <c r="R65" s="709"/>
      <c r="S65" s="861"/>
      <c r="T65" s="862"/>
    </row>
    <row r="66" spans="1:20" s="664" customFormat="1" ht="24.95" customHeight="1">
      <c r="A66" s="702"/>
      <c r="E66" s="1149" t="str">
        <f>N3</f>
        <v>Achats spéciaux</v>
      </c>
      <c r="F66" s="1150"/>
      <c r="G66" s="1150"/>
      <c r="H66" s="838">
        <f>N50</f>
        <v>0</v>
      </c>
      <c r="I66" s="838"/>
      <c r="J66" s="1062">
        <f>H66+Août!J66</f>
        <v>0</v>
      </c>
      <c r="K66" s="1063"/>
      <c r="L66" s="761"/>
      <c r="M66" s="756"/>
      <c r="N66" s="751"/>
      <c r="O66" s="861"/>
      <c r="P66" s="862"/>
      <c r="Q66" s="708"/>
      <c r="R66" s="709"/>
      <c r="S66" s="861"/>
      <c r="T66" s="862"/>
    </row>
    <row r="67" spans="1:20" s="664" customFormat="1" ht="24.95" customHeight="1">
      <c r="A67" s="702"/>
      <c r="E67" s="1149" t="str">
        <f>O3</f>
        <v>Dépenses de l'exécutif</v>
      </c>
      <c r="F67" s="1150"/>
      <c r="G67" s="1150"/>
      <c r="H67" s="838">
        <f>O50</f>
        <v>0</v>
      </c>
      <c r="I67" s="838"/>
      <c r="J67" s="1062">
        <f>H67+Août!J67</f>
        <v>0</v>
      </c>
      <c r="K67" s="1063"/>
      <c r="L67" s="761"/>
      <c r="M67" s="756"/>
      <c r="N67" s="751"/>
      <c r="O67" s="861"/>
      <c r="P67" s="862"/>
      <c r="Q67" s="708"/>
      <c r="R67" s="709"/>
      <c r="S67" s="861"/>
      <c r="T67" s="862"/>
    </row>
    <row r="68" spans="1:20" s="664" customFormat="1" ht="24.95" customHeight="1">
      <c r="A68" s="702"/>
      <c r="E68" s="1151" t="str">
        <f>P3</f>
        <v>Dépenses de négociations</v>
      </c>
      <c r="F68" s="1152"/>
      <c r="G68" s="1153"/>
      <c r="H68" s="838">
        <f>P50</f>
        <v>0</v>
      </c>
      <c r="I68" s="838"/>
      <c r="J68" s="1062">
        <f>H68+Août!J68</f>
        <v>0</v>
      </c>
      <c r="K68" s="1063"/>
      <c r="L68" s="761"/>
      <c r="M68" s="756"/>
      <c r="N68" s="751"/>
      <c r="O68" s="861"/>
      <c r="P68" s="862"/>
      <c r="Q68" s="708"/>
      <c r="R68" s="709"/>
      <c r="S68" s="861"/>
      <c r="T68" s="862"/>
    </row>
    <row r="69" spans="1:20" s="664" customFormat="1" ht="24.95" customHeight="1">
      <c r="A69" s="702"/>
      <c r="E69" s="1149" t="str">
        <f>Q3</f>
        <v>Griefs et arbitrages</v>
      </c>
      <c r="F69" s="1150"/>
      <c r="G69" s="1150"/>
      <c r="H69" s="838">
        <f>Q50</f>
        <v>0</v>
      </c>
      <c r="I69" s="838"/>
      <c r="J69" s="1062">
        <f>H69+Août!J69</f>
        <v>0</v>
      </c>
      <c r="K69" s="1063"/>
      <c r="L69" s="761"/>
      <c r="M69" s="756"/>
      <c r="N69" s="751"/>
      <c r="O69" s="861"/>
      <c r="P69" s="862"/>
      <c r="Q69" s="708"/>
      <c r="R69" s="709"/>
      <c r="S69" s="861"/>
      <c r="T69" s="862"/>
    </row>
    <row r="70" spans="1:20" s="664" customFormat="1" ht="24.95" customHeight="1">
      <c r="A70" s="702"/>
      <c r="E70" s="1151" t="str">
        <f>R3</f>
        <v>Dépenses des comités</v>
      </c>
      <c r="F70" s="1152"/>
      <c r="G70" s="1153"/>
      <c r="H70" s="838">
        <f>R50</f>
        <v>0</v>
      </c>
      <c r="I70" s="838"/>
      <c r="J70" s="1062">
        <f>H70+Août!J70</f>
        <v>0</v>
      </c>
      <c r="K70" s="1063"/>
      <c r="L70" s="761"/>
      <c r="M70" s="756"/>
      <c r="N70" s="751"/>
      <c r="O70" s="861"/>
      <c r="P70" s="862"/>
      <c r="Q70" s="708"/>
      <c r="R70" s="709"/>
      <c r="S70" s="861"/>
      <c r="T70" s="862"/>
    </row>
    <row r="71" spans="1:20" s="664" customFormat="1" ht="24.95" customHeight="1">
      <c r="A71" s="702"/>
      <c r="E71" s="1151" t="str">
        <f>S3</f>
        <v>Congrès et conférences</v>
      </c>
      <c r="F71" s="1152"/>
      <c r="G71" s="1153"/>
      <c r="H71" s="838">
        <f>S50</f>
        <v>0</v>
      </c>
      <c r="I71" s="838"/>
      <c r="J71" s="1062">
        <f>H71+Août!J71</f>
        <v>0</v>
      </c>
      <c r="K71" s="1063"/>
      <c r="L71" s="761"/>
      <c r="M71" s="756"/>
      <c r="N71" s="751"/>
      <c r="O71" s="861"/>
      <c r="P71" s="862"/>
      <c r="Q71" s="708"/>
      <c r="R71" s="709"/>
      <c r="S71" s="861"/>
      <c r="T71" s="862"/>
    </row>
    <row r="72" spans="1:20" s="664" customFormat="1" ht="24.95" customHeight="1">
      <c r="A72" s="702"/>
      <c r="E72" s="1151" t="str">
        <f>T3</f>
        <v>Formation</v>
      </c>
      <c r="F72" s="1152"/>
      <c r="G72" s="1153"/>
      <c r="H72" s="838">
        <f>T50</f>
        <v>0</v>
      </c>
      <c r="I72" s="838"/>
      <c r="J72" s="1062">
        <f>H72+Août!J72</f>
        <v>0</v>
      </c>
      <c r="K72" s="1063"/>
      <c r="L72" s="761"/>
      <c r="M72" s="756"/>
      <c r="N72" s="751"/>
      <c r="O72" s="861"/>
      <c r="P72" s="862"/>
      <c r="Q72" s="708"/>
      <c r="R72" s="709"/>
      <c r="S72" s="861"/>
      <c r="T72" s="862"/>
    </row>
    <row r="73" spans="1:20" s="664" customFormat="1" ht="29.25" customHeight="1">
      <c r="A73" s="702"/>
      <c r="E73" s="1151" t="s">
        <v>105</v>
      </c>
      <c r="F73" s="1152"/>
      <c r="G73" s="1153"/>
      <c r="H73" s="838">
        <f>U50</f>
        <v>0</v>
      </c>
      <c r="I73" s="838"/>
      <c r="J73" s="1062">
        <f>H73+Août!J73</f>
        <v>0</v>
      </c>
      <c r="K73" s="1063"/>
      <c r="L73" s="761"/>
      <c r="M73" s="756"/>
      <c r="N73" s="751"/>
      <c r="O73" s="861"/>
      <c r="P73" s="862"/>
      <c r="Q73" s="708"/>
      <c r="R73" s="709"/>
      <c r="S73" s="861"/>
      <c r="T73" s="862"/>
    </row>
    <row r="74" spans="1:20" s="664" customFormat="1" ht="24.75" customHeight="1" thickBot="1">
      <c r="A74" s="702"/>
      <c r="E74" s="1138" t="s">
        <v>70</v>
      </c>
      <c r="F74" s="1139"/>
      <c r="G74" s="1139"/>
      <c r="H74" s="865">
        <f>V50</f>
        <v>0</v>
      </c>
      <c r="I74" s="865"/>
      <c r="J74" s="1048">
        <f>H74+Août!J74</f>
        <v>0</v>
      </c>
      <c r="K74" s="1049"/>
      <c r="L74" s="761"/>
      <c r="M74" s="756"/>
      <c r="N74" s="751"/>
      <c r="O74" s="861"/>
      <c r="P74" s="862"/>
      <c r="Q74" s="708"/>
      <c r="R74" s="709"/>
      <c r="S74" s="861"/>
      <c r="T74" s="862"/>
    </row>
    <row r="75" spans="1:20" s="664" customFormat="1" ht="24.75" customHeight="1" thickBot="1">
      <c r="A75" s="702"/>
      <c r="B75" s="711"/>
      <c r="C75" s="711"/>
      <c r="D75" s="711"/>
      <c r="E75" s="1143" t="s">
        <v>122</v>
      </c>
      <c r="F75" s="1144"/>
      <c r="G75" s="1145"/>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135" t="s">
        <v>106</v>
      </c>
      <c r="F76" s="1136"/>
      <c r="G76" s="1137"/>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140" t="s">
        <v>12</v>
      </c>
      <c r="F77" s="1141"/>
      <c r="G77" s="1142"/>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O78:P78"/>
    <mergeCell ref="H74:I74"/>
    <mergeCell ref="H75:I75"/>
    <mergeCell ref="E75:G75"/>
    <mergeCell ref="E77:G77"/>
    <mergeCell ref="N93:P93"/>
    <mergeCell ref="S58:T58"/>
    <mergeCell ref="S59:T59"/>
    <mergeCell ref="S60:T60"/>
    <mergeCell ref="S61:T61"/>
    <mergeCell ref="S62:T62"/>
    <mergeCell ref="S63:T63"/>
    <mergeCell ref="S70:T70"/>
    <mergeCell ref="S71:T71"/>
    <mergeCell ref="O87:P87"/>
    <mergeCell ref="S84:T84"/>
    <mergeCell ref="S85:T85"/>
    <mergeCell ref="G85:G86"/>
    <mergeCell ref="H85:H86"/>
    <mergeCell ref="I85:J86"/>
    <mergeCell ref="S87:T87"/>
    <mergeCell ref="S83:T83"/>
    <mergeCell ref="O79:P79"/>
    <mergeCell ref="N89:P89"/>
    <mergeCell ref="R88:T88"/>
    <mergeCell ref="J81:K81"/>
    <mergeCell ref="K88:L88"/>
    <mergeCell ref="N88:P88"/>
    <mergeCell ref="S86:T86"/>
    <mergeCell ref="O82:P82"/>
    <mergeCell ref="S79:T79"/>
    <mergeCell ref="K85:L86"/>
    <mergeCell ref="E81:I81"/>
    <mergeCell ref="O80:P80"/>
    <mergeCell ref="O81:P81"/>
    <mergeCell ref="E60:G60"/>
    <mergeCell ref="S65:T65"/>
    <mergeCell ref="O64:P64"/>
    <mergeCell ref="O65:P65"/>
    <mergeCell ref="S64:T64"/>
    <mergeCell ref="E61:G61"/>
    <mergeCell ref="K94:L94"/>
    <mergeCell ref="A94:E94"/>
    <mergeCell ref="K93:L93"/>
    <mergeCell ref="A93:E93"/>
    <mergeCell ref="K92:L92"/>
    <mergeCell ref="A92:E92"/>
    <mergeCell ref="I94:J94"/>
    <mergeCell ref="I93:J93"/>
    <mergeCell ref="I92:J92"/>
    <mergeCell ref="O73:P73"/>
    <mergeCell ref="J75:K75"/>
    <mergeCell ref="O72:P72"/>
    <mergeCell ref="O74:P74"/>
    <mergeCell ref="S75:T75"/>
    <mergeCell ref="O75:P75"/>
    <mergeCell ref="S72:T72"/>
    <mergeCell ref="J74:K74"/>
    <mergeCell ref="J73:K73"/>
    <mergeCell ref="H63:I63"/>
    <mergeCell ref="H62:I62"/>
    <mergeCell ref="E67:G67"/>
    <mergeCell ref="J64:K64"/>
    <mergeCell ref="H66:I66"/>
    <mergeCell ref="E65:G65"/>
    <mergeCell ref="A61:D61"/>
    <mergeCell ref="E62:G62"/>
    <mergeCell ref="H61:I61"/>
    <mergeCell ref="E63:G63"/>
    <mergeCell ref="I96:J96"/>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A2:B2"/>
    <mergeCell ref="E56:I56"/>
    <mergeCell ref="E53:I53"/>
    <mergeCell ref="H2:I2"/>
    <mergeCell ref="F51:G51"/>
    <mergeCell ref="D29:E29"/>
    <mergeCell ref="D25:E25"/>
    <mergeCell ref="D5:E5"/>
    <mergeCell ref="D50:E50"/>
    <mergeCell ref="D19:E19"/>
    <mergeCell ref="D18:E18"/>
    <mergeCell ref="D24:E24"/>
    <mergeCell ref="D28:E28"/>
    <mergeCell ref="D31:E31"/>
    <mergeCell ref="D39:E39"/>
    <mergeCell ref="D48:E48"/>
    <mergeCell ref="D44:E44"/>
    <mergeCell ref="D45:E45"/>
    <mergeCell ref="D6:E6"/>
    <mergeCell ref="D7:E7"/>
    <mergeCell ref="D8:E8"/>
    <mergeCell ref="D49:E49"/>
    <mergeCell ref="A51:D51"/>
    <mergeCell ref="D33:E33"/>
    <mergeCell ref="F2:G2"/>
    <mergeCell ref="D30:E30"/>
    <mergeCell ref="D11:E11"/>
    <mergeCell ref="D12:E12"/>
    <mergeCell ref="D14:E14"/>
    <mergeCell ref="D15:E15"/>
    <mergeCell ref="D16:E16"/>
    <mergeCell ref="D17:E17"/>
    <mergeCell ref="D13:E13"/>
    <mergeCell ref="D26:E26"/>
    <mergeCell ref="O57:P57"/>
    <mergeCell ref="D3:E3"/>
    <mergeCell ref="D32:E32"/>
    <mergeCell ref="D27:E27"/>
    <mergeCell ref="D20:E20"/>
    <mergeCell ref="D21:E21"/>
    <mergeCell ref="D22:E22"/>
    <mergeCell ref="D23:E23"/>
    <mergeCell ref="D9:E9"/>
    <mergeCell ref="D10:E10"/>
    <mergeCell ref="D4:E4"/>
    <mergeCell ref="D34:E34"/>
    <mergeCell ref="D35:E35"/>
    <mergeCell ref="D37:E37"/>
    <mergeCell ref="D38:E38"/>
    <mergeCell ref="J53:K53"/>
    <mergeCell ref="H51:I51"/>
    <mergeCell ref="H54:I54"/>
    <mergeCell ref="N55:P55"/>
    <mergeCell ref="E73:G73"/>
    <mergeCell ref="E70:G70"/>
    <mergeCell ref="H70:I70"/>
    <mergeCell ref="E71:G71"/>
    <mergeCell ref="H67:I67"/>
    <mergeCell ref="J56:K56"/>
    <mergeCell ref="E57:G57"/>
    <mergeCell ref="H73:I73"/>
    <mergeCell ref="H69:I69"/>
    <mergeCell ref="O71:P71"/>
    <mergeCell ref="O70:P70"/>
    <mergeCell ref="J69:K69"/>
    <mergeCell ref="J70:K70"/>
    <mergeCell ref="E59:G59"/>
    <mergeCell ref="J61:K61"/>
    <mergeCell ref="J63:K63"/>
    <mergeCell ref="O63:P63"/>
    <mergeCell ref="J71:K71"/>
    <mergeCell ref="J59:K59"/>
    <mergeCell ref="O58:P58"/>
    <mergeCell ref="O83:P83"/>
    <mergeCell ref="J60:K60"/>
    <mergeCell ref="H65:I65"/>
    <mergeCell ref="H59:I59"/>
    <mergeCell ref="O59:P59"/>
    <mergeCell ref="P51:Q51"/>
    <mergeCell ref="O86:P86"/>
    <mergeCell ref="O77:P77"/>
    <mergeCell ref="O61:P61"/>
    <mergeCell ref="O85:P85"/>
    <mergeCell ref="O84:P84"/>
    <mergeCell ref="O69:P69"/>
    <mergeCell ref="O66:P66"/>
    <mergeCell ref="J65:K65"/>
    <mergeCell ref="H71:I71"/>
    <mergeCell ref="H72:I72"/>
    <mergeCell ref="J58:K58"/>
    <mergeCell ref="O60:P60"/>
    <mergeCell ref="O62:P62"/>
    <mergeCell ref="H68:I68"/>
    <mergeCell ref="O67:P67"/>
    <mergeCell ref="O68:P68"/>
    <mergeCell ref="H58:I58"/>
    <mergeCell ref="H57:I57"/>
    <mergeCell ref="K91:L91"/>
    <mergeCell ref="D36:E36"/>
    <mergeCell ref="Q93:Q94"/>
    <mergeCell ref="A87:E87"/>
    <mergeCell ref="I87:J87"/>
    <mergeCell ref="K87:L87"/>
    <mergeCell ref="A88:E88"/>
    <mergeCell ref="I88:J88"/>
    <mergeCell ref="A90:E90"/>
    <mergeCell ref="A91:E91"/>
    <mergeCell ref="A89:E89"/>
    <mergeCell ref="I89:J89"/>
    <mergeCell ref="K89:L89"/>
    <mergeCell ref="N90:Q92"/>
    <mergeCell ref="I90:J90"/>
    <mergeCell ref="K90:L90"/>
    <mergeCell ref="I91:J91"/>
    <mergeCell ref="A57:D57"/>
    <mergeCell ref="E68:G68"/>
    <mergeCell ref="J68:K68"/>
    <mergeCell ref="J67:K67"/>
    <mergeCell ref="H60:I60"/>
    <mergeCell ref="J62:K62"/>
    <mergeCell ref="J66:K66"/>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900-000000000000}">
      <formula1>$Y$1:$Y$3</formula1>
    </dataValidation>
  </dataValidations>
  <hyperlinks>
    <hyperlink ref="H3" location="Glossaire!A5" display="Cotisations" xr:uid="{00000000-0004-0000-0900-000000000000}"/>
    <hyperlink ref="I3" location="Glossaire!A6" display="Autres" xr:uid="{00000000-0004-0000-0900-000001000000}"/>
    <hyperlink ref="M3" location="Glossaire!A11" display="Dépenses de bureau" xr:uid="{00000000-0004-0000-0900-000002000000}"/>
    <hyperlink ref="O3" location="Glossaire!A13" display="Dépenses de l'exécutif" xr:uid="{00000000-0004-0000-0900-000003000000}"/>
    <hyperlink ref="P3" location="Glossaire!A14" display="Négociations" xr:uid="{00000000-0004-0000-0900-000004000000}"/>
    <hyperlink ref="Q3" location="Glossaire!A15" display="Griefs et arbitrages" xr:uid="{00000000-0004-0000-0900-000005000000}"/>
    <hyperlink ref="S3" location="Glossaire!A17" display="Congrès et conférences" xr:uid="{00000000-0004-0000-0900-000006000000}"/>
    <hyperlink ref="V3" location="Glossaire!A20" display="Autres" xr:uid="{00000000-0004-0000-0900-000007000000}"/>
    <hyperlink ref="J3" location="Glossaire!A8" display="Capitation du SCFP" xr:uid="{00000000-0004-0000-0900-000008000000}"/>
    <hyperlink ref="L3" location="Glossaire!A10" display="Salaires" xr:uid="{00000000-0004-0000-0900-000009000000}"/>
    <hyperlink ref="N3" location="Glossaire!A12" display="Achats spéciaux" xr:uid="{00000000-0004-0000-0900-00000A000000}"/>
    <hyperlink ref="T3" location="Glossaire!A18" display="Formation" xr:uid="{00000000-0004-0000-0900-00000B000000}"/>
    <hyperlink ref="U3" location="Glossaire!A19" display="Contributions      et dons" xr:uid="{00000000-0004-0000-0900-00000C000000}"/>
    <hyperlink ref="R3" location="Glossaire!A16" display="Autres comités" xr:uid="{00000000-0004-0000-0900-00000D000000}"/>
    <hyperlink ref="K3" location="Glossaire!A9" display="Droits d'adhésion" xr:uid="{00000000-0004-0000-09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Y116"/>
  <sheetViews>
    <sheetView showGridLines="0" showZeros="0" zoomScale="75" zoomScaleNormal="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132</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895"/>
      <c r="E5" s="896"/>
      <c r="F5" s="76">
        <f>SUM(H5:I5)</f>
        <v>0</v>
      </c>
      <c r="G5" s="77">
        <f t="shared" si="0"/>
        <v>0</v>
      </c>
      <c r="H5" s="144"/>
      <c r="I5" s="81"/>
      <c r="J5" s="82"/>
      <c r="K5" s="83"/>
      <c r="L5" s="83"/>
      <c r="M5" s="83"/>
      <c r="N5" s="83"/>
      <c r="O5" s="83"/>
      <c r="P5" s="83"/>
      <c r="Q5" s="83"/>
      <c r="R5" s="83"/>
      <c r="S5" s="83"/>
      <c r="T5" s="75"/>
      <c r="U5" s="75"/>
      <c r="V5" s="75"/>
      <c r="W5" s="81"/>
    </row>
    <row r="6" spans="1:25" ht="23.1" customHeight="1">
      <c r="A6" s="8"/>
      <c r="B6" s="5"/>
      <c r="C6" s="120"/>
      <c r="D6" s="895"/>
      <c r="E6" s="896"/>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895"/>
      <c r="E7" s="896"/>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895"/>
      <c r="E8" s="896"/>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842"/>
      <c r="E37" s="843"/>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176"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182" t="str">
        <f>C2</f>
        <v>Octobre</v>
      </c>
      <c r="K53" s="1183"/>
      <c r="L53" s="686">
        <f>'POUR DEBUTER'!J6</f>
        <v>0</v>
      </c>
      <c r="M53" s="872" t="s">
        <v>89</v>
      </c>
      <c r="N53" s="873"/>
      <c r="O53" s="873"/>
      <c r="P53" s="874"/>
      <c r="Q53" s="687" t="str">
        <f>J53</f>
        <v>Octobre</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Sept!J78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Octobre</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867" t="s">
        <v>69</v>
      </c>
      <c r="F58" s="868"/>
      <c r="G58" s="868"/>
      <c r="H58" s="869">
        <f>H50</f>
        <v>0</v>
      </c>
      <c r="I58" s="869"/>
      <c r="J58" s="928">
        <f>H58+Sept!J58</f>
        <v>0</v>
      </c>
      <c r="K58" s="929"/>
      <c r="L58" s="761"/>
      <c r="M58" s="755"/>
      <c r="N58" s="751"/>
      <c r="O58" s="861"/>
      <c r="P58" s="862"/>
      <c r="Q58" s="708"/>
      <c r="R58" s="709"/>
      <c r="S58" s="861"/>
      <c r="T58" s="862"/>
    </row>
    <row r="59" spans="1:25" s="664" customFormat="1" ht="24.95" customHeight="1" thickBot="1">
      <c r="A59" s="852"/>
      <c r="B59" s="852"/>
      <c r="C59" s="852"/>
      <c r="D59" s="852"/>
      <c r="E59" s="863" t="s">
        <v>70</v>
      </c>
      <c r="F59" s="864"/>
      <c r="G59" s="864"/>
      <c r="H59" s="865">
        <f>I50</f>
        <v>0</v>
      </c>
      <c r="I59" s="865"/>
      <c r="J59" s="1048">
        <f>H59+Sept!J59</f>
        <v>0</v>
      </c>
      <c r="K59" s="1049"/>
      <c r="L59" s="761"/>
      <c r="M59" s="756"/>
      <c r="N59" s="751"/>
      <c r="O59" s="861"/>
      <c r="P59" s="862"/>
      <c r="Q59" s="708"/>
      <c r="R59" s="709"/>
      <c r="S59" s="861"/>
      <c r="T59" s="862"/>
    </row>
    <row r="60" spans="1:25" s="664" customFormat="1" ht="30.75" customHeight="1" thickBot="1">
      <c r="A60" s="702"/>
      <c r="B60" s="696"/>
      <c r="C60" s="696"/>
      <c r="D60" s="696"/>
      <c r="E60" s="906" t="s">
        <v>104</v>
      </c>
      <c r="F60" s="907"/>
      <c r="G60" s="908"/>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839" t="s">
        <v>60</v>
      </c>
      <c r="F61" s="840"/>
      <c r="G61" s="841"/>
      <c r="H61" s="1090" t="str">
        <f>C2</f>
        <v>Octobre</v>
      </c>
      <c r="I61" s="1091"/>
      <c r="J61" s="1058" t="s">
        <v>99</v>
      </c>
      <c r="K61" s="1059"/>
      <c r="L61" s="761"/>
      <c r="M61" s="756"/>
      <c r="N61" s="751"/>
      <c r="O61" s="861"/>
      <c r="P61" s="862"/>
      <c r="Q61" s="708"/>
      <c r="R61" s="709"/>
      <c r="S61" s="861"/>
      <c r="T61" s="862"/>
    </row>
    <row r="62" spans="1:25" s="664" customFormat="1" ht="24.95" customHeight="1">
      <c r="A62" s="702"/>
      <c r="E62" s="867" t="str">
        <f>J3</f>
        <v>Capitation au SCFP</v>
      </c>
      <c r="F62" s="868"/>
      <c r="G62" s="868"/>
      <c r="H62" s="869">
        <f>J50</f>
        <v>0</v>
      </c>
      <c r="I62" s="869"/>
      <c r="J62" s="928">
        <f>H62+Sept!J62</f>
        <v>0</v>
      </c>
      <c r="K62" s="929"/>
      <c r="L62" s="761"/>
      <c r="M62" s="756"/>
      <c r="N62" s="751"/>
      <c r="O62" s="861"/>
      <c r="P62" s="862"/>
      <c r="Q62" s="708"/>
      <c r="R62" s="709"/>
      <c r="S62" s="861"/>
      <c r="T62" s="862"/>
    </row>
    <row r="63" spans="1:25" s="664" customFormat="1" ht="24.95" customHeight="1">
      <c r="A63" s="702"/>
      <c r="E63" s="836" t="str">
        <f>K3</f>
        <v>Droits d'affiliation</v>
      </c>
      <c r="F63" s="837"/>
      <c r="G63" s="837"/>
      <c r="H63" s="838">
        <f>K50</f>
        <v>0</v>
      </c>
      <c r="I63" s="838"/>
      <c r="J63" s="1062">
        <f>H63+Sept!J63</f>
        <v>0</v>
      </c>
      <c r="K63" s="1063"/>
      <c r="L63" s="761"/>
      <c r="M63" s="756"/>
      <c r="N63" s="751"/>
      <c r="O63" s="861"/>
      <c r="P63" s="862"/>
      <c r="Q63" s="708"/>
      <c r="R63" s="709"/>
      <c r="S63" s="861"/>
      <c r="T63" s="862"/>
    </row>
    <row r="64" spans="1:25" s="664" customFormat="1" ht="24.95" customHeight="1">
      <c r="A64" s="702"/>
      <c r="E64" s="836" t="str">
        <f>L3</f>
        <v>Salaires</v>
      </c>
      <c r="F64" s="837"/>
      <c r="G64" s="837"/>
      <c r="H64" s="838">
        <f>L50</f>
        <v>0</v>
      </c>
      <c r="I64" s="838"/>
      <c r="J64" s="1062">
        <f>H64+Sept!J64</f>
        <v>0</v>
      </c>
      <c r="K64" s="1063"/>
      <c r="L64" s="761"/>
      <c r="M64" s="756"/>
      <c r="N64" s="751"/>
      <c r="O64" s="861"/>
      <c r="P64" s="862"/>
      <c r="Q64" s="740"/>
      <c r="R64" s="709"/>
      <c r="S64" s="861"/>
      <c r="T64" s="862"/>
    </row>
    <row r="65" spans="1:20" s="664" customFormat="1" ht="24.95" customHeight="1">
      <c r="A65" s="702"/>
      <c r="E65" s="836" t="str">
        <f>M3</f>
        <v>Dépenses de bureau</v>
      </c>
      <c r="F65" s="837"/>
      <c r="G65" s="837"/>
      <c r="H65" s="838">
        <f>M50</f>
        <v>0</v>
      </c>
      <c r="I65" s="838"/>
      <c r="J65" s="1062">
        <f>H65+Sept!J65</f>
        <v>0</v>
      </c>
      <c r="K65" s="1063"/>
      <c r="L65" s="761"/>
      <c r="M65" s="756"/>
      <c r="N65" s="751"/>
      <c r="O65" s="861"/>
      <c r="P65" s="862"/>
      <c r="Q65" s="740"/>
      <c r="R65" s="709"/>
      <c r="S65" s="861"/>
      <c r="T65" s="862"/>
    </row>
    <row r="66" spans="1:20" s="664" customFormat="1" ht="24.95" customHeight="1">
      <c r="A66" s="702"/>
      <c r="E66" s="836" t="str">
        <f>N3</f>
        <v>Achats spéciaux</v>
      </c>
      <c r="F66" s="837"/>
      <c r="G66" s="837"/>
      <c r="H66" s="838">
        <f>N50</f>
        <v>0</v>
      </c>
      <c r="I66" s="838"/>
      <c r="J66" s="1062">
        <f>H66+Sept!J66</f>
        <v>0</v>
      </c>
      <c r="K66" s="1063"/>
      <c r="L66" s="761"/>
      <c r="M66" s="756"/>
      <c r="N66" s="751"/>
      <c r="O66" s="861"/>
      <c r="P66" s="862"/>
      <c r="Q66" s="708"/>
      <c r="R66" s="709"/>
      <c r="S66" s="861"/>
      <c r="T66" s="862"/>
    </row>
    <row r="67" spans="1:20" s="664" customFormat="1" ht="24.95" customHeight="1">
      <c r="A67" s="702"/>
      <c r="E67" s="836" t="str">
        <f>O3</f>
        <v>Dépenses de l'exécutif</v>
      </c>
      <c r="F67" s="837"/>
      <c r="G67" s="837"/>
      <c r="H67" s="838">
        <f>O50</f>
        <v>0</v>
      </c>
      <c r="I67" s="838"/>
      <c r="J67" s="1062">
        <f>H67+Sept!J67</f>
        <v>0</v>
      </c>
      <c r="K67" s="1063"/>
      <c r="L67" s="761"/>
      <c r="M67" s="756"/>
      <c r="N67" s="751"/>
      <c r="O67" s="861"/>
      <c r="P67" s="862"/>
      <c r="Q67" s="708"/>
      <c r="R67" s="709"/>
      <c r="S67" s="861"/>
      <c r="T67" s="862"/>
    </row>
    <row r="68" spans="1:20" s="664" customFormat="1" ht="24.95" customHeight="1">
      <c r="A68" s="702"/>
      <c r="E68" s="1173" t="str">
        <f>P3</f>
        <v>Dépenses de négociations</v>
      </c>
      <c r="F68" s="1174"/>
      <c r="G68" s="1175"/>
      <c r="H68" s="838">
        <f>P50</f>
        <v>0</v>
      </c>
      <c r="I68" s="838"/>
      <c r="J68" s="1062">
        <f>H68+Sept!J68</f>
        <v>0</v>
      </c>
      <c r="K68" s="1063"/>
      <c r="L68" s="761"/>
      <c r="M68" s="756"/>
      <c r="N68" s="751"/>
      <c r="O68" s="861"/>
      <c r="P68" s="862"/>
      <c r="Q68" s="708"/>
      <c r="R68" s="709"/>
      <c r="S68" s="861"/>
      <c r="T68" s="862"/>
    </row>
    <row r="69" spans="1:20" s="664" customFormat="1" ht="24.95" customHeight="1">
      <c r="A69" s="702"/>
      <c r="E69" s="836" t="str">
        <f>Q3</f>
        <v>Griefs et arbitrages</v>
      </c>
      <c r="F69" s="837"/>
      <c r="G69" s="837"/>
      <c r="H69" s="838">
        <f>Q50</f>
        <v>0</v>
      </c>
      <c r="I69" s="838"/>
      <c r="J69" s="1062">
        <f>H69+Sept!J69</f>
        <v>0</v>
      </c>
      <c r="K69" s="1063"/>
      <c r="L69" s="761"/>
      <c r="M69" s="756"/>
      <c r="N69" s="751"/>
      <c r="O69" s="861"/>
      <c r="P69" s="862"/>
      <c r="Q69" s="708"/>
      <c r="R69" s="709"/>
      <c r="S69" s="861"/>
      <c r="T69" s="862"/>
    </row>
    <row r="70" spans="1:20" s="664" customFormat="1" ht="24.95" customHeight="1">
      <c r="A70" s="702"/>
      <c r="E70" s="1173" t="str">
        <f>R3</f>
        <v>Dépenses des comités</v>
      </c>
      <c r="F70" s="1174"/>
      <c r="G70" s="1175"/>
      <c r="H70" s="838">
        <f>R50</f>
        <v>0</v>
      </c>
      <c r="I70" s="838"/>
      <c r="J70" s="1062">
        <f>H70+Sept!J70</f>
        <v>0</v>
      </c>
      <c r="K70" s="1063"/>
      <c r="L70" s="761"/>
      <c r="M70" s="756"/>
      <c r="N70" s="751"/>
      <c r="O70" s="861"/>
      <c r="P70" s="862"/>
      <c r="Q70" s="708"/>
      <c r="R70" s="709"/>
      <c r="S70" s="861"/>
      <c r="T70" s="862"/>
    </row>
    <row r="71" spans="1:20" s="664" customFormat="1" ht="24.95" customHeight="1">
      <c r="A71" s="702"/>
      <c r="E71" s="1173" t="str">
        <f>S3</f>
        <v>Congrès et conférences</v>
      </c>
      <c r="F71" s="1174"/>
      <c r="G71" s="1175"/>
      <c r="H71" s="838">
        <f>S50</f>
        <v>0</v>
      </c>
      <c r="I71" s="838"/>
      <c r="J71" s="1062">
        <f>H71+Sept!J71</f>
        <v>0</v>
      </c>
      <c r="K71" s="1063"/>
      <c r="L71" s="761"/>
      <c r="M71" s="756"/>
      <c r="N71" s="751"/>
      <c r="O71" s="861"/>
      <c r="P71" s="862"/>
      <c r="Q71" s="708"/>
      <c r="R71" s="709"/>
      <c r="S71" s="861"/>
      <c r="T71" s="862"/>
    </row>
    <row r="72" spans="1:20" s="664" customFormat="1" ht="24.95" customHeight="1">
      <c r="A72" s="702"/>
      <c r="E72" s="1173" t="str">
        <f>T3</f>
        <v>Formation</v>
      </c>
      <c r="F72" s="1174"/>
      <c r="G72" s="1175"/>
      <c r="H72" s="838">
        <f>T50</f>
        <v>0</v>
      </c>
      <c r="I72" s="838"/>
      <c r="J72" s="1062">
        <f>H72+Sept!J72</f>
        <v>0</v>
      </c>
      <c r="K72" s="1063"/>
      <c r="L72" s="761"/>
      <c r="M72" s="756"/>
      <c r="N72" s="751"/>
      <c r="O72" s="861"/>
      <c r="P72" s="862"/>
      <c r="Q72" s="708"/>
      <c r="R72" s="709"/>
      <c r="S72" s="861"/>
      <c r="T72" s="862"/>
    </row>
    <row r="73" spans="1:20" s="664" customFormat="1" ht="29.25" customHeight="1">
      <c r="A73" s="702"/>
      <c r="E73" s="1173" t="s">
        <v>105</v>
      </c>
      <c r="F73" s="1174"/>
      <c r="G73" s="1175"/>
      <c r="H73" s="838">
        <f>U50</f>
        <v>0</v>
      </c>
      <c r="I73" s="838"/>
      <c r="J73" s="1062">
        <f>H73+Sept!J73</f>
        <v>0</v>
      </c>
      <c r="K73" s="1063"/>
      <c r="L73" s="761"/>
      <c r="M73" s="756"/>
      <c r="N73" s="751"/>
      <c r="O73" s="861"/>
      <c r="P73" s="862"/>
      <c r="Q73" s="708"/>
      <c r="R73" s="709"/>
      <c r="S73" s="861"/>
      <c r="T73" s="862"/>
    </row>
    <row r="74" spans="1:20" s="664" customFormat="1" ht="24.75" customHeight="1" thickBot="1">
      <c r="A74" s="702"/>
      <c r="E74" s="863" t="s">
        <v>70</v>
      </c>
      <c r="F74" s="864"/>
      <c r="G74" s="864"/>
      <c r="H74" s="865">
        <f>V50</f>
        <v>0</v>
      </c>
      <c r="I74" s="865"/>
      <c r="J74" s="1048">
        <f>H74+Sept!J74</f>
        <v>0</v>
      </c>
      <c r="K74" s="1049"/>
      <c r="L74" s="761"/>
      <c r="M74" s="756"/>
      <c r="N74" s="751"/>
      <c r="O74" s="861"/>
      <c r="P74" s="862"/>
      <c r="Q74" s="708"/>
      <c r="R74" s="709"/>
      <c r="S74" s="861"/>
      <c r="T74" s="862"/>
    </row>
    <row r="75" spans="1:20" s="664" customFormat="1" ht="24.75" customHeight="1" thickBot="1">
      <c r="A75" s="702"/>
      <c r="B75" s="711"/>
      <c r="C75" s="711"/>
      <c r="D75" s="711"/>
      <c r="E75" s="958" t="s">
        <v>122</v>
      </c>
      <c r="F75" s="959"/>
      <c r="G75" s="960"/>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2" t="s">
        <v>12</v>
      </c>
      <c r="F77" s="973"/>
      <c r="G77" s="974"/>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F1:G1"/>
    <mergeCell ref="H1:V1"/>
    <mergeCell ref="E65:G65"/>
    <mergeCell ref="E66:G66"/>
    <mergeCell ref="S70:T70"/>
    <mergeCell ref="S71:T71"/>
    <mergeCell ref="J53:K53"/>
    <mergeCell ref="J66:K66"/>
    <mergeCell ref="J64:K64"/>
    <mergeCell ref="J57:K57"/>
    <mergeCell ref="J2:V2"/>
    <mergeCell ref="O72:P72"/>
    <mergeCell ref="O63:P63"/>
    <mergeCell ref="O58:P58"/>
    <mergeCell ref="O59:P59"/>
    <mergeCell ref="J59:K59"/>
    <mergeCell ref="O69:P69"/>
    <mergeCell ref="S72:T72"/>
    <mergeCell ref="J58:K58"/>
    <mergeCell ref="S69:T69"/>
    <mergeCell ref="O70:P70"/>
    <mergeCell ref="J71:K71"/>
    <mergeCell ref="R56:T56"/>
    <mergeCell ref="O68:P68"/>
    <mergeCell ref="O64:P64"/>
    <mergeCell ref="O65:P65"/>
    <mergeCell ref="O60:P60"/>
    <mergeCell ref="O61:P61"/>
    <mergeCell ref="S57:T57"/>
    <mergeCell ref="O62:P62"/>
    <mergeCell ref="R88:T88"/>
    <mergeCell ref="S58:T58"/>
    <mergeCell ref="S59:T59"/>
    <mergeCell ref="S60:T60"/>
    <mergeCell ref="S61:T61"/>
    <mergeCell ref="S62:T62"/>
    <mergeCell ref="S75:T75"/>
    <mergeCell ref="S83:T83"/>
    <mergeCell ref="S85:T85"/>
    <mergeCell ref="S86:T86"/>
    <mergeCell ref="S87:T87"/>
    <mergeCell ref="S65:T65"/>
    <mergeCell ref="S66:T66"/>
    <mergeCell ref="S67:T67"/>
    <mergeCell ref="S68:T68"/>
    <mergeCell ref="S84:T84"/>
    <mergeCell ref="S79:T79"/>
    <mergeCell ref="S73:T73"/>
    <mergeCell ref="S82:T82"/>
    <mergeCell ref="S77:T77"/>
    <mergeCell ref="S81:T81"/>
    <mergeCell ref="S74:T74"/>
    <mergeCell ref="S80:T80"/>
    <mergeCell ref="S78:T78"/>
    <mergeCell ref="S63:T63"/>
    <mergeCell ref="S64:T64"/>
    <mergeCell ref="E67:G67"/>
    <mergeCell ref="E64:G64"/>
    <mergeCell ref="J61:K61"/>
    <mergeCell ref="E68:G68"/>
    <mergeCell ref="J72:K72"/>
    <mergeCell ref="O71:P71"/>
    <mergeCell ref="H64:I64"/>
    <mergeCell ref="J63:K63"/>
    <mergeCell ref="J65:K65"/>
    <mergeCell ref="O66:P66"/>
    <mergeCell ref="H71:I71"/>
    <mergeCell ref="H66:I66"/>
    <mergeCell ref="O67:P67"/>
    <mergeCell ref="J69:K69"/>
    <mergeCell ref="A94:E94"/>
    <mergeCell ref="A88:E88"/>
    <mergeCell ref="A91:E91"/>
    <mergeCell ref="I93:J93"/>
    <mergeCell ref="H70:I70"/>
    <mergeCell ref="E72:G72"/>
    <mergeCell ref="H72:I72"/>
    <mergeCell ref="H65:I65"/>
    <mergeCell ref="J78:K78"/>
    <mergeCell ref="I89:J89"/>
    <mergeCell ref="K89:L89"/>
    <mergeCell ref="J75:K75"/>
    <mergeCell ref="F85:F86"/>
    <mergeCell ref="A87:E87"/>
    <mergeCell ref="H69:I69"/>
    <mergeCell ref="E70:G70"/>
    <mergeCell ref="H68:I68"/>
    <mergeCell ref="J68:K68"/>
    <mergeCell ref="J81:K81"/>
    <mergeCell ref="I97:J97"/>
    <mergeCell ref="K97:L97"/>
    <mergeCell ref="A97:E97"/>
    <mergeCell ref="I96:J96"/>
    <mergeCell ref="K96:L96"/>
    <mergeCell ref="I95:J95"/>
    <mergeCell ref="A95:E95"/>
    <mergeCell ref="A96:E96"/>
    <mergeCell ref="K95:L95"/>
    <mergeCell ref="A92:E92"/>
    <mergeCell ref="A93:E93"/>
    <mergeCell ref="E81:I81"/>
    <mergeCell ref="E73:G73"/>
    <mergeCell ref="E74:G74"/>
    <mergeCell ref="H77:I77"/>
    <mergeCell ref="A89:E89"/>
    <mergeCell ref="A84:L84"/>
    <mergeCell ref="A85:E86"/>
    <mergeCell ref="H73:I73"/>
    <mergeCell ref="K92:L92"/>
    <mergeCell ref="K85:L86"/>
    <mergeCell ref="H85:H86"/>
    <mergeCell ref="I92:J92"/>
    <mergeCell ref="A90:E90"/>
    <mergeCell ref="A2:B2"/>
    <mergeCell ref="E56:I56"/>
    <mergeCell ref="E60:G60"/>
    <mergeCell ref="E53:I53"/>
    <mergeCell ref="H54:I54"/>
    <mergeCell ref="F51:G51"/>
    <mergeCell ref="F2:G2"/>
    <mergeCell ref="A57:D57"/>
    <mergeCell ref="C2:D2"/>
    <mergeCell ref="D49:E49"/>
    <mergeCell ref="H59:I59"/>
    <mergeCell ref="H51:I51"/>
    <mergeCell ref="A58:D59"/>
    <mergeCell ref="H57:I57"/>
    <mergeCell ref="E58:G58"/>
    <mergeCell ref="E57:G57"/>
    <mergeCell ref="H58:I58"/>
    <mergeCell ref="O86:P86"/>
    <mergeCell ref="O81:P81"/>
    <mergeCell ref="O84:P84"/>
    <mergeCell ref="O83:P83"/>
    <mergeCell ref="H67:I67"/>
    <mergeCell ref="H75:I75"/>
    <mergeCell ref="D47:E47"/>
    <mergeCell ref="D50:E50"/>
    <mergeCell ref="E54:F54"/>
    <mergeCell ref="A51:D51"/>
    <mergeCell ref="J54:K54"/>
    <mergeCell ref="N51:O51"/>
    <mergeCell ref="H63:I63"/>
    <mergeCell ref="E61:G61"/>
    <mergeCell ref="H62:I62"/>
    <mergeCell ref="M53:P53"/>
    <mergeCell ref="E63:G63"/>
    <mergeCell ref="E62:G62"/>
    <mergeCell ref="J62:K62"/>
    <mergeCell ref="J56:K56"/>
    <mergeCell ref="A61:D61"/>
    <mergeCell ref="O77:P77"/>
    <mergeCell ref="O82:P82"/>
    <mergeCell ref="H2:I2"/>
    <mergeCell ref="H61:I61"/>
    <mergeCell ref="H74:I74"/>
    <mergeCell ref="J77:K77"/>
    <mergeCell ref="J70:K70"/>
    <mergeCell ref="O78:P78"/>
    <mergeCell ref="E78:I78"/>
    <mergeCell ref="J67:K67"/>
    <mergeCell ref="D13:E13"/>
    <mergeCell ref="D37:E37"/>
    <mergeCell ref="E59:G59"/>
    <mergeCell ref="E77:G77"/>
    <mergeCell ref="D43:E43"/>
    <mergeCell ref="D44:E44"/>
    <mergeCell ref="D39:E39"/>
    <mergeCell ref="D41:E41"/>
    <mergeCell ref="D45:E45"/>
    <mergeCell ref="D25:E25"/>
    <mergeCell ref="D26:E26"/>
    <mergeCell ref="D27:E27"/>
    <mergeCell ref="D34:E34"/>
    <mergeCell ref="D38:E38"/>
    <mergeCell ref="D33:E33"/>
    <mergeCell ref="D4:E4"/>
    <mergeCell ref="Q93:Q94"/>
    <mergeCell ref="I90:J90"/>
    <mergeCell ref="K90:L90"/>
    <mergeCell ref="I91:J91"/>
    <mergeCell ref="K91:L91"/>
    <mergeCell ref="N93:P93"/>
    <mergeCell ref="K93:L93"/>
    <mergeCell ref="N90:Q92"/>
    <mergeCell ref="I94:J94"/>
    <mergeCell ref="N94:P94"/>
    <mergeCell ref="K94:L94"/>
    <mergeCell ref="N89:P89"/>
    <mergeCell ref="O74:P74"/>
    <mergeCell ref="O80:P80"/>
    <mergeCell ref="O79:P79"/>
    <mergeCell ref="E75:G75"/>
    <mergeCell ref="P51:Q51"/>
    <mergeCell ref="O57:P57"/>
    <mergeCell ref="N55:P55"/>
    <mergeCell ref="O73:P73"/>
    <mergeCell ref="M54:P54"/>
    <mergeCell ref="J74:K74"/>
    <mergeCell ref="J60:K60"/>
    <mergeCell ref="N56:P56"/>
    <mergeCell ref="J51:L51"/>
    <mergeCell ref="N88:P88"/>
    <mergeCell ref="O85:P85"/>
    <mergeCell ref="K87:L87"/>
    <mergeCell ref="I87:J87"/>
    <mergeCell ref="O87:P87"/>
    <mergeCell ref="K88:L88"/>
    <mergeCell ref="I88:J88"/>
    <mergeCell ref="I85:J86"/>
    <mergeCell ref="E83:I83"/>
    <mergeCell ref="G85:G86"/>
    <mergeCell ref="D42:E42"/>
    <mergeCell ref="H60:I60"/>
    <mergeCell ref="J73:K73"/>
    <mergeCell ref="D48:E48"/>
    <mergeCell ref="D40:E40"/>
    <mergeCell ref="D46:E46"/>
    <mergeCell ref="D3:E3"/>
    <mergeCell ref="D32:E32"/>
    <mergeCell ref="D31:E31"/>
    <mergeCell ref="D5:E5"/>
    <mergeCell ref="D6:E6"/>
    <mergeCell ref="D30:E30"/>
    <mergeCell ref="D14:E14"/>
    <mergeCell ref="D35:E35"/>
    <mergeCell ref="D22:E22"/>
    <mergeCell ref="D23:E23"/>
    <mergeCell ref="D21:E21"/>
    <mergeCell ref="D29:E29"/>
    <mergeCell ref="W2:W3"/>
    <mergeCell ref="T51:U51"/>
    <mergeCell ref="V51:W51"/>
    <mergeCell ref="E76:G76"/>
    <mergeCell ref="H76:I76"/>
    <mergeCell ref="J76:K76"/>
    <mergeCell ref="D28:E28"/>
    <mergeCell ref="D36:E36"/>
    <mergeCell ref="D19:E19"/>
    <mergeCell ref="D18:E18"/>
    <mergeCell ref="D15:E15"/>
    <mergeCell ref="D20:E20"/>
    <mergeCell ref="D11:E11"/>
    <mergeCell ref="D12:E12"/>
    <mergeCell ref="D7:E7"/>
    <mergeCell ref="D8:E8"/>
    <mergeCell ref="D10:E10"/>
    <mergeCell ref="D17:E17"/>
    <mergeCell ref="D16:E16"/>
    <mergeCell ref="D9:E9"/>
    <mergeCell ref="D24:E24"/>
    <mergeCell ref="E69:G69"/>
    <mergeCell ref="E71:G71"/>
    <mergeCell ref="O75:P75"/>
  </mergeCells>
  <phoneticPr fontId="0" type="noConversion"/>
  <dataValidations disablePrompts="1" count="1">
    <dataValidation type="list" allowBlank="1" showInputMessage="1" showErrorMessage="1" sqref="C4:C49" xr:uid="{00000000-0002-0000-0A00-000000000000}">
      <formula1>$Y$1:$Y$3</formula1>
    </dataValidation>
  </dataValidations>
  <hyperlinks>
    <hyperlink ref="H3" location="Glossaire!A5" display="Cotisations" xr:uid="{00000000-0004-0000-0A00-000000000000}"/>
    <hyperlink ref="I3" location="Glossaire!A6" display="Autres" xr:uid="{00000000-0004-0000-0A00-000001000000}"/>
    <hyperlink ref="M3" location="Glossaire!A11" display="Dépenses de bureau" xr:uid="{00000000-0004-0000-0A00-000002000000}"/>
    <hyperlink ref="O3" location="Glossaire!A13" display="Dépenses de l'exécutif" xr:uid="{00000000-0004-0000-0A00-000003000000}"/>
    <hyperlink ref="P3" location="Glossaire!A14" display="Négociations" xr:uid="{00000000-0004-0000-0A00-000004000000}"/>
    <hyperlink ref="Q3" location="Glossaire!A15" display="Griefs et arbitrages" xr:uid="{00000000-0004-0000-0A00-000005000000}"/>
    <hyperlink ref="S3" location="Glossaire!A17" display="Congrès et conférences" xr:uid="{00000000-0004-0000-0A00-000006000000}"/>
    <hyperlink ref="V3" location="Glossaire!A20" display="Autres" xr:uid="{00000000-0004-0000-0A00-000007000000}"/>
    <hyperlink ref="J3" location="Glossaire!A8" display="Capitation du SCFP" xr:uid="{00000000-0004-0000-0A00-000008000000}"/>
    <hyperlink ref="L3" location="Glossaire!A10" display="Salaires" xr:uid="{00000000-0004-0000-0A00-000009000000}"/>
    <hyperlink ref="N3" location="Glossaire!A12" display="Achats spéciaux" xr:uid="{00000000-0004-0000-0A00-00000A000000}"/>
    <hyperlink ref="T3" location="Glossaire!A18" display="Formation" xr:uid="{00000000-0004-0000-0A00-00000B000000}"/>
    <hyperlink ref="U3" location="Glossaire!A19" display="Contributions      et dons" xr:uid="{00000000-0004-0000-0A00-00000C000000}"/>
    <hyperlink ref="R3" location="Glossaire!A16" display="Autres comités" xr:uid="{00000000-0004-0000-0A00-00000D000000}"/>
    <hyperlink ref="K3" location="Glossaire!A9" display="Droits d'adhésion" xr:uid="{00000000-0004-0000-0A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Y116"/>
  <sheetViews>
    <sheetView showGridLines="0" showZeros="0" zoomScale="75" zoomScaleNormal="75" zoomScaleSheetLayoutView="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133</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 t="shared" ref="F4:F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895"/>
      <c r="E5" s="896"/>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895"/>
      <c r="E6" s="896"/>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895"/>
      <c r="E7" s="896"/>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ref="F10:F49" si="2">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2"/>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2"/>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SUM(H34:I34)</f>
        <v>0</v>
      </c>
      <c r="G34" s="77">
        <f>SUM(J34:V34)</f>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si="2"/>
        <v>0</v>
      </c>
      <c r="G36" s="77">
        <f t="shared" si="3"/>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4">SUM(H37:I37)</f>
        <v>0</v>
      </c>
      <c r="G37" s="77">
        <f t="shared" ref="G37:G48" si="5">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6">SUM(H4:H49)</f>
        <v>0</v>
      </c>
      <c r="I50" s="676">
        <f t="shared" si="6"/>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3" t="s">
        <v>84</v>
      </c>
      <c r="B51" s="1081"/>
      <c r="C51" s="1081"/>
      <c r="D51" s="1082"/>
      <c r="E51" s="680">
        <f>Jan!E51</f>
        <v>0</v>
      </c>
      <c r="F51" s="1176"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Novembre</v>
      </c>
      <c r="K53" s="1093"/>
      <c r="L53" s="686">
        <f>'POUR DEBUTER'!J6</f>
        <v>0</v>
      </c>
      <c r="M53" s="872" t="s">
        <v>89</v>
      </c>
      <c r="N53" s="873"/>
      <c r="O53" s="873"/>
      <c r="P53" s="874"/>
      <c r="Q53" s="687" t="str">
        <f>J53</f>
        <v>Novembre</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Oct!J78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Novembre</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867" t="s">
        <v>69</v>
      </c>
      <c r="F58" s="868"/>
      <c r="G58" s="868"/>
      <c r="H58" s="869">
        <f>H50</f>
        <v>0</v>
      </c>
      <c r="I58" s="869"/>
      <c r="J58" s="928">
        <f>H58+Oct!J58</f>
        <v>0</v>
      </c>
      <c r="K58" s="929"/>
      <c r="L58" s="761"/>
      <c r="M58" s="755"/>
      <c r="N58" s="751"/>
      <c r="O58" s="861"/>
      <c r="P58" s="862"/>
      <c r="Q58" s="708"/>
      <c r="R58" s="709"/>
      <c r="S58" s="861"/>
      <c r="T58" s="862"/>
    </row>
    <row r="59" spans="1:25" s="664" customFormat="1" ht="24.95" customHeight="1" thickBot="1">
      <c r="A59" s="852"/>
      <c r="B59" s="852"/>
      <c r="C59" s="852"/>
      <c r="D59" s="852"/>
      <c r="E59" s="863" t="s">
        <v>70</v>
      </c>
      <c r="F59" s="864"/>
      <c r="G59" s="864"/>
      <c r="H59" s="865">
        <f>I50</f>
        <v>0</v>
      </c>
      <c r="I59" s="865"/>
      <c r="J59" s="1048">
        <f>H59+Oct!J59</f>
        <v>0</v>
      </c>
      <c r="K59" s="1049"/>
      <c r="L59" s="761"/>
      <c r="M59" s="756"/>
      <c r="N59" s="751"/>
      <c r="O59" s="861"/>
      <c r="P59" s="862"/>
      <c r="Q59" s="708"/>
      <c r="R59" s="709"/>
      <c r="S59" s="861"/>
      <c r="T59" s="862"/>
    </row>
    <row r="60" spans="1:25" s="664" customFormat="1" ht="30.75" customHeight="1" thickBot="1">
      <c r="A60" s="702"/>
      <c r="B60" s="696"/>
      <c r="C60" s="696"/>
      <c r="D60" s="696"/>
      <c r="E60" s="906" t="s">
        <v>104</v>
      </c>
      <c r="F60" s="907"/>
      <c r="G60" s="908"/>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839" t="s">
        <v>60</v>
      </c>
      <c r="F61" s="840"/>
      <c r="G61" s="841"/>
      <c r="H61" s="1090" t="str">
        <f>C2</f>
        <v>Novembre</v>
      </c>
      <c r="I61" s="1091"/>
      <c r="J61" s="1058" t="s">
        <v>99</v>
      </c>
      <c r="K61" s="1059"/>
      <c r="L61" s="761"/>
      <c r="M61" s="756"/>
      <c r="N61" s="751"/>
      <c r="O61" s="861"/>
      <c r="P61" s="862"/>
      <c r="Q61" s="708"/>
      <c r="R61" s="709"/>
      <c r="S61" s="861"/>
      <c r="T61" s="862"/>
    </row>
    <row r="62" spans="1:25" s="664" customFormat="1" ht="24.95" customHeight="1">
      <c r="A62" s="702"/>
      <c r="E62" s="867" t="str">
        <f>J3</f>
        <v>Capitation au SCFP</v>
      </c>
      <c r="F62" s="868"/>
      <c r="G62" s="868"/>
      <c r="H62" s="869">
        <f>J50</f>
        <v>0</v>
      </c>
      <c r="I62" s="869"/>
      <c r="J62" s="928">
        <f>H62+Oct!J62</f>
        <v>0</v>
      </c>
      <c r="K62" s="929"/>
      <c r="L62" s="761"/>
      <c r="M62" s="756"/>
      <c r="N62" s="751"/>
      <c r="O62" s="861"/>
      <c r="P62" s="862"/>
      <c r="Q62" s="708"/>
      <c r="R62" s="709"/>
      <c r="S62" s="861"/>
      <c r="T62" s="862"/>
    </row>
    <row r="63" spans="1:25" s="664" customFormat="1" ht="24.95" customHeight="1">
      <c r="A63" s="702"/>
      <c r="E63" s="836" t="str">
        <f>K3</f>
        <v>Droits d'affiliation</v>
      </c>
      <c r="F63" s="837"/>
      <c r="G63" s="837"/>
      <c r="H63" s="838">
        <f>K50</f>
        <v>0</v>
      </c>
      <c r="I63" s="838"/>
      <c r="J63" s="1062">
        <f>H63+Oct!J63</f>
        <v>0</v>
      </c>
      <c r="K63" s="1063"/>
      <c r="L63" s="761"/>
      <c r="M63" s="756"/>
      <c r="N63" s="751"/>
      <c r="O63" s="861"/>
      <c r="P63" s="862"/>
      <c r="Q63" s="708"/>
      <c r="R63" s="709"/>
      <c r="S63" s="861"/>
      <c r="T63" s="862"/>
    </row>
    <row r="64" spans="1:25" s="664" customFormat="1" ht="24.95" customHeight="1">
      <c r="A64" s="702"/>
      <c r="E64" s="836" t="str">
        <f>L3</f>
        <v>Salaires</v>
      </c>
      <c r="F64" s="837"/>
      <c r="G64" s="837"/>
      <c r="H64" s="838">
        <f>L50</f>
        <v>0</v>
      </c>
      <c r="I64" s="838"/>
      <c r="J64" s="1062">
        <f>H64+Oct!J64</f>
        <v>0</v>
      </c>
      <c r="K64" s="1063"/>
      <c r="L64" s="761"/>
      <c r="M64" s="756"/>
      <c r="N64" s="751"/>
      <c r="O64" s="861"/>
      <c r="P64" s="862"/>
      <c r="Q64" s="740"/>
      <c r="R64" s="709"/>
      <c r="S64" s="861"/>
      <c r="T64" s="862"/>
    </row>
    <row r="65" spans="1:20" s="664" customFormat="1" ht="24.95" customHeight="1">
      <c r="A65" s="702"/>
      <c r="E65" s="836" t="str">
        <f>M3</f>
        <v>Dépenses de bureau</v>
      </c>
      <c r="F65" s="837"/>
      <c r="G65" s="837"/>
      <c r="H65" s="838">
        <f>M50</f>
        <v>0</v>
      </c>
      <c r="I65" s="838"/>
      <c r="J65" s="1062">
        <f>H65+Oct!J65</f>
        <v>0</v>
      </c>
      <c r="K65" s="1063"/>
      <c r="L65" s="761"/>
      <c r="M65" s="756"/>
      <c r="N65" s="751"/>
      <c r="O65" s="861"/>
      <c r="P65" s="862"/>
      <c r="Q65" s="740"/>
      <c r="R65" s="709"/>
      <c r="S65" s="861"/>
      <c r="T65" s="862"/>
    </row>
    <row r="66" spans="1:20" s="664" customFormat="1" ht="24.95" customHeight="1">
      <c r="A66" s="702"/>
      <c r="E66" s="836" t="str">
        <f>N3</f>
        <v>Achats spéciaux</v>
      </c>
      <c r="F66" s="837"/>
      <c r="G66" s="837"/>
      <c r="H66" s="838">
        <f>N50</f>
        <v>0</v>
      </c>
      <c r="I66" s="838"/>
      <c r="J66" s="1062">
        <f>H66+Oct!J66</f>
        <v>0</v>
      </c>
      <c r="K66" s="1063"/>
      <c r="L66" s="761"/>
      <c r="M66" s="756"/>
      <c r="N66" s="751"/>
      <c r="O66" s="861"/>
      <c r="P66" s="862"/>
      <c r="Q66" s="708"/>
      <c r="R66" s="709"/>
      <c r="S66" s="861"/>
      <c r="T66" s="862"/>
    </row>
    <row r="67" spans="1:20" s="664" customFormat="1" ht="24.95" customHeight="1">
      <c r="A67" s="702"/>
      <c r="E67" s="836" t="str">
        <f>O3</f>
        <v>Dépenses de l'exécutif</v>
      </c>
      <c r="F67" s="837"/>
      <c r="G67" s="837"/>
      <c r="H67" s="838">
        <f>O50</f>
        <v>0</v>
      </c>
      <c r="I67" s="838"/>
      <c r="J67" s="1062">
        <f>H67+Oct!J67</f>
        <v>0</v>
      </c>
      <c r="K67" s="1063"/>
      <c r="L67" s="761"/>
      <c r="M67" s="756"/>
      <c r="N67" s="751"/>
      <c r="O67" s="861"/>
      <c r="P67" s="862"/>
      <c r="Q67" s="708"/>
      <c r="R67" s="709"/>
      <c r="S67" s="861"/>
      <c r="T67" s="862"/>
    </row>
    <row r="68" spans="1:20" s="664" customFormat="1" ht="24.95" customHeight="1">
      <c r="A68" s="702"/>
      <c r="E68" s="1173" t="str">
        <f>P3</f>
        <v>Dépenses de négociations</v>
      </c>
      <c r="F68" s="1174"/>
      <c r="G68" s="1175"/>
      <c r="H68" s="838">
        <f>P50</f>
        <v>0</v>
      </c>
      <c r="I68" s="838"/>
      <c r="J68" s="1062">
        <f>H68+Oct!J68</f>
        <v>0</v>
      </c>
      <c r="K68" s="1063"/>
      <c r="L68" s="761"/>
      <c r="M68" s="756"/>
      <c r="N68" s="751"/>
      <c r="O68" s="861"/>
      <c r="P68" s="862"/>
      <c r="Q68" s="708"/>
      <c r="R68" s="709"/>
      <c r="S68" s="861"/>
      <c r="T68" s="862"/>
    </row>
    <row r="69" spans="1:20" s="664" customFormat="1" ht="24.95" customHeight="1">
      <c r="A69" s="702"/>
      <c r="E69" s="836" t="str">
        <f>Q3</f>
        <v>Griefs et arbitrages</v>
      </c>
      <c r="F69" s="837"/>
      <c r="G69" s="837"/>
      <c r="H69" s="838">
        <f>Q50</f>
        <v>0</v>
      </c>
      <c r="I69" s="838"/>
      <c r="J69" s="1062">
        <f>H69+Oct!J69</f>
        <v>0</v>
      </c>
      <c r="K69" s="1063"/>
      <c r="L69" s="761"/>
      <c r="M69" s="756"/>
      <c r="N69" s="751"/>
      <c r="O69" s="861"/>
      <c r="P69" s="862"/>
      <c r="Q69" s="708"/>
      <c r="R69" s="709"/>
      <c r="S69" s="861"/>
      <c r="T69" s="862"/>
    </row>
    <row r="70" spans="1:20" s="664" customFormat="1" ht="24.95" customHeight="1">
      <c r="A70" s="702"/>
      <c r="E70" s="1173" t="str">
        <f>R3</f>
        <v>Dépenses des comités</v>
      </c>
      <c r="F70" s="1174"/>
      <c r="G70" s="1175"/>
      <c r="H70" s="838">
        <f>R50</f>
        <v>0</v>
      </c>
      <c r="I70" s="838"/>
      <c r="J70" s="1062">
        <f>H70+Oct!J70</f>
        <v>0</v>
      </c>
      <c r="K70" s="1063"/>
      <c r="L70" s="761"/>
      <c r="M70" s="756"/>
      <c r="N70" s="751"/>
      <c r="O70" s="861"/>
      <c r="P70" s="862"/>
      <c r="Q70" s="708"/>
      <c r="R70" s="709"/>
      <c r="S70" s="861"/>
      <c r="T70" s="862"/>
    </row>
    <row r="71" spans="1:20" s="664" customFormat="1" ht="24.95" customHeight="1">
      <c r="A71" s="702"/>
      <c r="E71" s="1173" t="str">
        <f>S3</f>
        <v>Congrès et conférences</v>
      </c>
      <c r="F71" s="1174"/>
      <c r="G71" s="1175"/>
      <c r="H71" s="838">
        <f>S50</f>
        <v>0</v>
      </c>
      <c r="I71" s="838"/>
      <c r="J71" s="1062">
        <f>H71+Oct!J71</f>
        <v>0</v>
      </c>
      <c r="K71" s="1063"/>
      <c r="L71" s="761"/>
      <c r="M71" s="756"/>
      <c r="N71" s="751"/>
      <c r="O71" s="861"/>
      <c r="P71" s="862"/>
      <c r="Q71" s="708"/>
      <c r="R71" s="709"/>
      <c r="S71" s="861"/>
      <c r="T71" s="862"/>
    </row>
    <row r="72" spans="1:20" s="664" customFormat="1" ht="24.95" customHeight="1">
      <c r="A72" s="702"/>
      <c r="E72" s="1173" t="str">
        <f>T3</f>
        <v>Formation</v>
      </c>
      <c r="F72" s="1174"/>
      <c r="G72" s="1175"/>
      <c r="H72" s="838">
        <f>T50</f>
        <v>0</v>
      </c>
      <c r="I72" s="838"/>
      <c r="J72" s="1062">
        <f>H72+Oct!J72</f>
        <v>0</v>
      </c>
      <c r="K72" s="1063"/>
      <c r="L72" s="761"/>
      <c r="M72" s="756"/>
      <c r="N72" s="751"/>
      <c r="O72" s="861"/>
      <c r="P72" s="862"/>
      <c r="Q72" s="708"/>
      <c r="R72" s="709"/>
      <c r="S72" s="861"/>
      <c r="T72" s="862"/>
    </row>
    <row r="73" spans="1:20" s="664" customFormat="1" ht="29.25" customHeight="1">
      <c r="A73" s="702"/>
      <c r="E73" s="1173" t="s">
        <v>105</v>
      </c>
      <c r="F73" s="1174"/>
      <c r="G73" s="1175"/>
      <c r="H73" s="838">
        <f>U50</f>
        <v>0</v>
      </c>
      <c r="I73" s="838"/>
      <c r="J73" s="1062">
        <f>H73+Oct!J73</f>
        <v>0</v>
      </c>
      <c r="K73" s="1063"/>
      <c r="L73" s="761"/>
      <c r="M73" s="756"/>
      <c r="N73" s="751"/>
      <c r="O73" s="861"/>
      <c r="P73" s="862"/>
      <c r="Q73" s="708"/>
      <c r="R73" s="709"/>
      <c r="S73" s="861"/>
      <c r="T73" s="862"/>
    </row>
    <row r="74" spans="1:20" s="664" customFormat="1" ht="24.75" customHeight="1" thickBot="1">
      <c r="A74" s="702"/>
      <c r="E74" s="863" t="s">
        <v>70</v>
      </c>
      <c r="F74" s="864"/>
      <c r="G74" s="864"/>
      <c r="H74" s="865">
        <f>V50</f>
        <v>0</v>
      </c>
      <c r="I74" s="865"/>
      <c r="J74" s="1048">
        <f>H74+Oct!J74</f>
        <v>0</v>
      </c>
      <c r="K74" s="1049"/>
      <c r="L74" s="761"/>
      <c r="M74" s="756"/>
      <c r="N74" s="751"/>
      <c r="O74" s="861"/>
      <c r="P74" s="862"/>
      <c r="Q74" s="708"/>
      <c r="R74" s="709"/>
      <c r="S74" s="861"/>
      <c r="T74" s="862"/>
    </row>
    <row r="75" spans="1:20" s="664" customFormat="1" ht="24.75" customHeight="1" thickBot="1">
      <c r="A75" s="702"/>
      <c r="B75" s="711"/>
      <c r="C75" s="711"/>
      <c r="D75" s="711"/>
      <c r="E75" s="1184" t="s">
        <v>122</v>
      </c>
      <c r="F75" s="1185"/>
      <c r="G75" s="1186"/>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2" t="s">
        <v>12</v>
      </c>
      <c r="F77" s="973"/>
      <c r="G77" s="974"/>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7">+F88+I88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7"/>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7"/>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7"/>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7"/>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7"/>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O78:P78"/>
    <mergeCell ref="H74:I74"/>
    <mergeCell ref="H75:I75"/>
    <mergeCell ref="E75:G75"/>
    <mergeCell ref="E77:G77"/>
    <mergeCell ref="N93:P93"/>
    <mergeCell ref="S58:T58"/>
    <mergeCell ref="S59:T59"/>
    <mergeCell ref="S60:T60"/>
    <mergeCell ref="S61:T61"/>
    <mergeCell ref="S62:T62"/>
    <mergeCell ref="S63:T63"/>
    <mergeCell ref="S70:T70"/>
    <mergeCell ref="S71:T71"/>
    <mergeCell ref="O87:P87"/>
    <mergeCell ref="S84:T84"/>
    <mergeCell ref="S85:T85"/>
    <mergeCell ref="G85:G86"/>
    <mergeCell ref="H85:H86"/>
    <mergeCell ref="I85:J86"/>
    <mergeCell ref="S87:T87"/>
    <mergeCell ref="S83:T83"/>
    <mergeCell ref="O79:P79"/>
    <mergeCell ref="N89:P89"/>
    <mergeCell ref="R88:T88"/>
    <mergeCell ref="J81:K81"/>
    <mergeCell ref="K88:L88"/>
    <mergeCell ref="N88:P88"/>
    <mergeCell ref="S86:T86"/>
    <mergeCell ref="O82:P82"/>
    <mergeCell ref="S79:T79"/>
    <mergeCell ref="K85:L86"/>
    <mergeCell ref="E81:I81"/>
    <mergeCell ref="O80:P80"/>
    <mergeCell ref="O81:P81"/>
    <mergeCell ref="E60:G60"/>
    <mergeCell ref="S65:T65"/>
    <mergeCell ref="O64:P64"/>
    <mergeCell ref="O65:P65"/>
    <mergeCell ref="S64:T64"/>
    <mergeCell ref="E61:G61"/>
    <mergeCell ref="K94:L94"/>
    <mergeCell ref="A94:E94"/>
    <mergeCell ref="K93:L93"/>
    <mergeCell ref="A93:E93"/>
    <mergeCell ref="K92:L92"/>
    <mergeCell ref="A92:E92"/>
    <mergeCell ref="I94:J94"/>
    <mergeCell ref="I93:J93"/>
    <mergeCell ref="I92:J92"/>
    <mergeCell ref="O73:P73"/>
    <mergeCell ref="J75:K75"/>
    <mergeCell ref="O72:P72"/>
    <mergeCell ref="O74:P74"/>
    <mergeCell ref="S75:T75"/>
    <mergeCell ref="O75:P75"/>
    <mergeCell ref="S72:T72"/>
    <mergeCell ref="J74:K74"/>
    <mergeCell ref="J73:K73"/>
    <mergeCell ref="H63:I63"/>
    <mergeCell ref="H62:I62"/>
    <mergeCell ref="E67:G67"/>
    <mergeCell ref="J64:K64"/>
    <mergeCell ref="H66:I66"/>
    <mergeCell ref="E65:G65"/>
    <mergeCell ref="A61:D61"/>
    <mergeCell ref="E62:G62"/>
    <mergeCell ref="H61:I61"/>
    <mergeCell ref="E63:G63"/>
    <mergeCell ref="I96:J96"/>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A2:B2"/>
    <mergeCell ref="E56:I56"/>
    <mergeCell ref="E53:I53"/>
    <mergeCell ref="H2:I2"/>
    <mergeCell ref="F51:G51"/>
    <mergeCell ref="D29:E29"/>
    <mergeCell ref="D25:E25"/>
    <mergeCell ref="D5:E5"/>
    <mergeCell ref="D50:E50"/>
    <mergeCell ref="D19:E19"/>
    <mergeCell ref="D18:E18"/>
    <mergeCell ref="D24:E24"/>
    <mergeCell ref="D28:E28"/>
    <mergeCell ref="D31:E31"/>
    <mergeCell ref="D39:E39"/>
    <mergeCell ref="D48:E48"/>
    <mergeCell ref="D44:E44"/>
    <mergeCell ref="D45:E45"/>
    <mergeCell ref="D6:E6"/>
    <mergeCell ref="D7:E7"/>
    <mergeCell ref="D8:E8"/>
    <mergeCell ref="D49:E49"/>
    <mergeCell ref="A51:D51"/>
    <mergeCell ref="D33:E33"/>
    <mergeCell ref="F2:G2"/>
    <mergeCell ref="D30:E30"/>
    <mergeCell ref="D11:E11"/>
    <mergeCell ref="D12:E12"/>
    <mergeCell ref="D14:E14"/>
    <mergeCell ref="D15:E15"/>
    <mergeCell ref="D16:E16"/>
    <mergeCell ref="D17:E17"/>
    <mergeCell ref="D13:E13"/>
    <mergeCell ref="D26:E26"/>
    <mergeCell ref="O57:P57"/>
    <mergeCell ref="D3:E3"/>
    <mergeCell ref="D32:E32"/>
    <mergeCell ref="D27:E27"/>
    <mergeCell ref="D20:E20"/>
    <mergeCell ref="D21:E21"/>
    <mergeCell ref="D22:E22"/>
    <mergeCell ref="D23:E23"/>
    <mergeCell ref="D9:E9"/>
    <mergeCell ref="D10:E10"/>
    <mergeCell ref="D4:E4"/>
    <mergeCell ref="D35:E35"/>
    <mergeCell ref="D36:E36"/>
    <mergeCell ref="D34:E34"/>
    <mergeCell ref="D38:E38"/>
    <mergeCell ref="J53:K53"/>
    <mergeCell ref="H51:I51"/>
    <mergeCell ref="H54:I54"/>
    <mergeCell ref="N55:P55"/>
    <mergeCell ref="E73:G73"/>
    <mergeCell ref="E70:G70"/>
    <mergeCell ref="H70:I70"/>
    <mergeCell ref="E71:G71"/>
    <mergeCell ref="H67:I67"/>
    <mergeCell ref="J56:K56"/>
    <mergeCell ref="E57:G57"/>
    <mergeCell ref="H73:I73"/>
    <mergeCell ref="H69:I69"/>
    <mergeCell ref="O71:P71"/>
    <mergeCell ref="O70:P70"/>
    <mergeCell ref="J69:K69"/>
    <mergeCell ref="J70:K70"/>
    <mergeCell ref="E59:G59"/>
    <mergeCell ref="J61:K61"/>
    <mergeCell ref="J63:K63"/>
    <mergeCell ref="O63:P63"/>
    <mergeCell ref="J71:K71"/>
    <mergeCell ref="J59:K59"/>
    <mergeCell ref="O58:P58"/>
    <mergeCell ref="O83:P83"/>
    <mergeCell ref="J60:K60"/>
    <mergeCell ref="H65:I65"/>
    <mergeCell ref="H59:I59"/>
    <mergeCell ref="O59:P59"/>
    <mergeCell ref="P51:Q51"/>
    <mergeCell ref="O86:P86"/>
    <mergeCell ref="O77:P77"/>
    <mergeCell ref="O61:P61"/>
    <mergeCell ref="O85:P85"/>
    <mergeCell ref="O84:P84"/>
    <mergeCell ref="O69:P69"/>
    <mergeCell ref="O66:P66"/>
    <mergeCell ref="J65:K65"/>
    <mergeCell ref="H71:I71"/>
    <mergeCell ref="H72:I72"/>
    <mergeCell ref="J58:K58"/>
    <mergeCell ref="O60:P60"/>
    <mergeCell ref="O62:P62"/>
    <mergeCell ref="H68:I68"/>
    <mergeCell ref="O67:P67"/>
    <mergeCell ref="O68:P68"/>
    <mergeCell ref="H58:I58"/>
    <mergeCell ref="H57:I57"/>
    <mergeCell ref="K91:L91"/>
    <mergeCell ref="D37:E37"/>
    <mergeCell ref="Q93:Q94"/>
    <mergeCell ref="A87:E87"/>
    <mergeCell ref="I87:J87"/>
    <mergeCell ref="K87:L87"/>
    <mergeCell ref="A88:E88"/>
    <mergeCell ref="I88:J88"/>
    <mergeCell ref="A90:E90"/>
    <mergeCell ref="A91:E91"/>
    <mergeCell ref="A89:E89"/>
    <mergeCell ref="I89:J89"/>
    <mergeCell ref="K89:L89"/>
    <mergeCell ref="N90:Q92"/>
    <mergeCell ref="I90:J90"/>
    <mergeCell ref="K90:L90"/>
    <mergeCell ref="I91:J91"/>
    <mergeCell ref="A57:D57"/>
    <mergeCell ref="E68:G68"/>
    <mergeCell ref="J68:K68"/>
    <mergeCell ref="J67:K67"/>
    <mergeCell ref="H60:I60"/>
    <mergeCell ref="J62:K62"/>
    <mergeCell ref="J66:K66"/>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B00-000000000000}">
      <formula1>$Y$1:$Y$3</formula1>
    </dataValidation>
  </dataValidations>
  <hyperlinks>
    <hyperlink ref="H3" location="Glossaire!A5" display="Cotisations" xr:uid="{00000000-0004-0000-0B00-000000000000}"/>
    <hyperlink ref="I3" location="Glossaire!A6" display="Autres" xr:uid="{00000000-0004-0000-0B00-000001000000}"/>
    <hyperlink ref="M3" location="Glossaire!A11" display="Dépenses de bureau" xr:uid="{00000000-0004-0000-0B00-000002000000}"/>
    <hyperlink ref="O3" location="Glossaire!A13" display="Dépenses de l'exécutif" xr:uid="{00000000-0004-0000-0B00-000003000000}"/>
    <hyperlink ref="P3" location="Glossaire!A14" display="Négociations" xr:uid="{00000000-0004-0000-0B00-000004000000}"/>
    <hyperlink ref="Q3" location="Glossaire!A15" display="Griefs et arbitrages" xr:uid="{00000000-0004-0000-0B00-000005000000}"/>
    <hyperlink ref="S3" location="Glossaire!A17" display="Congrès et conférences" xr:uid="{00000000-0004-0000-0B00-000006000000}"/>
    <hyperlink ref="V3" location="Glossaire!A20" display="Autres" xr:uid="{00000000-0004-0000-0B00-000007000000}"/>
    <hyperlink ref="J3" location="Glossaire!A8" display="Capitation du SCFP" xr:uid="{00000000-0004-0000-0B00-000008000000}"/>
    <hyperlink ref="L3" location="Glossaire!A10" display="Salaires" xr:uid="{00000000-0004-0000-0B00-000009000000}"/>
    <hyperlink ref="N3" location="Glossaire!A12" display="Achats spéciaux" xr:uid="{00000000-0004-0000-0B00-00000A000000}"/>
    <hyperlink ref="T3" location="Glossaire!A18" display="Formation" xr:uid="{00000000-0004-0000-0B00-00000B000000}"/>
    <hyperlink ref="U3" location="Glossaire!A19" display="Contributions      et dons" xr:uid="{00000000-0004-0000-0B00-00000C000000}"/>
    <hyperlink ref="R3" location="Glossaire!A16" display="Autres comités" xr:uid="{00000000-0004-0000-0B00-00000D000000}"/>
    <hyperlink ref="K3" location="Glossaire!A9" display="Droits d'adhésion" xr:uid="{00000000-0004-0000-0B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Y116"/>
  <sheetViews>
    <sheetView showGridLines="0" showZeros="0" topLeftCell="G1" zoomScale="75" zoomScaleNormal="75" workbookViewId="0">
      <pane ySplit="3" topLeftCell="A61"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134</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72"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90"/>
      <c r="E4" s="1191"/>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895"/>
      <c r="E5" s="896"/>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895"/>
      <c r="E6" s="896"/>
      <c r="F6" s="76">
        <f>SUM(H6:I6)</f>
        <v>0</v>
      </c>
      <c r="G6" s="77">
        <f t="shared" si="0"/>
        <v>0</v>
      </c>
      <c r="H6" s="98"/>
      <c r="I6" s="81"/>
      <c r="J6" s="82"/>
      <c r="K6" s="83"/>
      <c r="L6" s="83"/>
      <c r="M6" s="83"/>
      <c r="N6" s="83"/>
      <c r="O6" s="83"/>
      <c r="P6" s="83"/>
      <c r="Q6" s="83"/>
      <c r="R6" s="83"/>
      <c r="S6" s="83"/>
      <c r="T6" s="75"/>
      <c r="U6" s="75"/>
      <c r="V6" s="75"/>
      <c r="W6" s="81"/>
    </row>
    <row r="7" spans="1:25" ht="22.5" customHeight="1">
      <c r="A7" s="8"/>
      <c r="B7" s="5"/>
      <c r="C7" s="120"/>
      <c r="D7" s="895"/>
      <c r="E7" s="896"/>
      <c r="F7" s="76">
        <f>SUM(H7:I7)</f>
        <v>0</v>
      </c>
      <c r="G7" s="77">
        <f t="shared" si="0"/>
        <v>0</v>
      </c>
      <c r="H7" s="98"/>
      <c r="I7" s="81"/>
      <c r="J7" s="82"/>
      <c r="K7" s="83"/>
      <c r="L7" s="83"/>
      <c r="M7" s="83"/>
      <c r="N7" s="83"/>
      <c r="O7" s="83"/>
      <c r="P7" s="83"/>
      <c r="Q7" s="83"/>
      <c r="R7" s="83"/>
      <c r="S7" s="83"/>
      <c r="T7" s="75"/>
      <c r="U7" s="75"/>
      <c r="V7" s="75"/>
      <c r="W7" s="81"/>
    </row>
    <row r="8" spans="1:25" ht="22.5" customHeight="1">
      <c r="A8" s="8"/>
      <c r="B8" s="5"/>
      <c r="C8" s="120"/>
      <c r="D8" s="895"/>
      <c r="E8" s="896"/>
      <c r="F8" s="76">
        <f t="shared" ref="F8:F49" si="1">SUM(H8:I8)</f>
        <v>0</v>
      </c>
      <c r="G8" s="77">
        <f t="shared" si="0"/>
        <v>0</v>
      </c>
      <c r="H8" s="98"/>
      <c r="I8" s="81"/>
      <c r="J8" s="82"/>
      <c r="K8" s="83"/>
      <c r="L8" s="83"/>
      <c r="M8" s="83"/>
      <c r="N8" s="83"/>
      <c r="O8" s="83"/>
      <c r="P8" s="83"/>
      <c r="Q8" s="83"/>
      <c r="R8" s="83"/>
      <c r="S8" s="83"/>
      <c r="T8" s="75"/>
      <c r="U8" s="75"/>
      <c r="V8" s="75"/>
      <c r="W8" s="81"/>
    </row>
    <row r="9" spans="1:25" ht="22.5" customHeight="1">
      <c r="A9" s="8"/>
      <c r="B9" s="5"/>
      <c r="C9" s="120"/>
      <c r="D9" s="895"/>
      <c r="E9" s="896"/>
      <c r="F9" s="76">
        <f t="shared" si="1"/>
        <v>0</v>
      </c>
      <c r="G9" s="77">
        <f t="shared" si="0"/>
        <v>0</v>
      </c>
      <c r="H9" s="98"/>
      <c r="I9" s="81"/>
      <c r="J9" s="82"/>
      <c r="K9" s="83"/>
      <c r="L9" s="83"/>
      <c r="M9" s="83"/>
      <c r="N9" s="83"/>
      <c r="O9" s="83"/>
      <c r="P9" s="83"/>
      <c r="Q9" s="83"/>
      <c r="R9" s="83"/>
      <c r="S9" s="83"/>
      <c r="T9" s="75"/>
      <c r="U9" s="75"/>
      <c r="V9" s="75"/>
      <c r="W9" s="81"/>
    </row>
    <row r="10" spans="1:25" ht="22.5" customHeight="1">
      <c r="A10" s="8"/>
      <c r="B10" s="73"/>
      <c r="C10" s="120"/>
      <c r="D10" s="895"/>
      <c r="E10" s="1187"/>
      <c r="F10" s="76">
        <f t="shared" si="1"/>
        <v>0</v>
      </c>
      <c r="G10" s="77">
        <f t="shared" si="0"/>
        <v>0</v>
      </c>
      <c r="H10" s="98"/>
      <c r="I10" s="81"/>
      <c r="J10" s="82"/>
      <c r="K10" s="83"/>
      <c r="L10" s="83"/>
      <c r="M10" s="83"/>
      <c r="N10" s="83"/>
      <c r="O10" s="83"/>
      <c r="P10" s="83"/>
      <c r="Q10" s="83"/>
      <c r="R10" s="83"/>
      <c r="S10" s="83"/>
      <c r="T10" s="75"/>
      <c r="U10" s="75"/>
      <c r="V10" s="75"/>
      <c r="W10" s="81"/>
    </row>
    <row r="11" spans="1:25" ht="22.5"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2.5" customHeight="1">
      <c r="A12" s="8"/>
      <c r="B12" s="5"/>
      <c r="C12" s="120"/>
      <c r="D12" s="895"/>
      <c r="E12" s="896"/>
      <c r="F12" s="76">
        <f t="shared" si="1"/>
        <v>0</v>
      </c>
      <c r="G12" s="77">
        <f t="shared" si="0"/>
        <v>0</v>
      </c>
      <c r="H12" s="98"/>
      <c r="I12" s="81"/>
      <c r="J12" s="82"/>
      <c r="K12" s="83"/>
      <c r="L12" s="83"/>
      <c r="M12" s="83"/>
      <c r="N12" s="83"/>
      <c r="O12" s="83"/>
      <c r="P12" s="83"/>
      <c r="Q12" s="83"/>
      <c r="R12" s="83"/>
      <c r="S12" s="83"/>
      <c r="T12" s="75"/>
      <c r="U12" s="75"/>
      <c r="V12" s="75"/>
      <c r="W12" s="81"/>
    </row>
    <row r="13" spans="1:25" ht="22.5" customHeight="1">
      <c r="A13" s="8"/>
      <c r="B13" s="5"/>
      <c r="C13" s="120"/>
      <c r="D13" s="895"/>
      <c r="E13" s="896"/>
      <c r="F13" s="76">
        <f t="shared" si="1"/>
        <v>0</v>
      </c>
      <c r="G13" s="77">
        <f t="shared" si="0"/>
        <v>0</v>
      </c>
      <c r="H13" s="98"/>
      <c r="I13" s="81"/>
      <c r="J13" s="82"/>
      <c r="K13" s="83"/>
      <c r="L13" s="83"/>
      <c r="M13" s="83"/>
      <c r="N13" s="83"/>
      <c r="O13" s="83"/>
      <c r="P13" s="83"/>
      <c r="Q13" s="83"/>
      <c r="R13" s="83"/>
      <c r="S13" s="83"/>
      <c r="T13" s="75"/>
      <c r="U13" s="75"/>
      <c r="V13" s="75"/>
      <c r="W13" s="81"/>
    </row>
    <row r="14" spans="1:25" ht="22.5"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2.5" customHeight="1">
      <c r="A15" s="8"/>
      <c r="B15" s="5"/>
      <c r="C15" s="120"/>
      <c r="D15" s="895"/>
      <c r="E15" s="896"/>
      <c r="F15" s="76">
        <f t="shared" si="1"/>
        <v>0</v>
      </c>
      <c r="G15" s="77">
        <f t="shared" si="0"/>
        <v>0</v>
      </c>
      <c r="H15" s="98"/>
      <c r="I15" s="81"/>
      <c r="J15" s="82"/>
      <c r="K15" s="83"/>
      <c r="L15" s="83"/>
      <c r="M15" s="83"/>
      <c r="N15" s="83"/>
      <c r="O15" s="83"/>
      <c r="P15" s="83"/>
      <c r="Q15" s="83"/>
      <c r="R15" s="83"/>
      <c r="S15" s="83"/>
      <c r="T15" s="75"/>
      <c r="U15" s="75"/>
      <c r="V15" s="75"/>
      <c r="W15" s="81"/>
    </row>
    <row r="16" spans="1:25" ht="22.5" customHeight="1">
      <c r="A16" s="8"/>
      <c r="B16" s="5"/>
      <c r="C16" s="120"/>
      <c r="D16" s="895"/>
      <c r="E16" s="896"/>
      <c r="F16" s="76">
        <f t="shared" si="1"/>
        <v>0</v>
      </c>
      <c r="G16" s="77">
        <f t="shared" si="0"/>
        <v>0</v>
      </c>
      <c r="H16" s="98"/>
      <c r="I16" s="81"/>
      <c r="J16" s="82"/>
      <c r="K16" s="83"/>
      <c r="L16" s="83"/>
      <c r="M16" s="83"/>
      <c r="N16" s="83"/>
      <c r="O16" s="83"/>
      <c r="P16" s="83"/>
      <c r="Q16" s="83"/>
      <c r="R16" s="83"/>
      <c r="S16" s="83"/>
      <c r="T16" s="75"/>
      <c r="U16" s="75"/>
      <c r="V16" s="75"/>
      <c r="W16" s="81"/>
    </row>
    <row r="17" spans="1:23" ht="22.5" customHeight="1">
      <c r="A17" s="8"/>
      <c r="B17" s="5"/>
      <c r="C17" s="120"/>
      <c r="D17" s="895"/>
      <c r="E17" s="896"/>
      <c r="F17" s="76">
        <f t="shared" si="1"/>
        <v>0</v>
      </c>
      <c r="G17" s="77">
        <f t="shared" si="0"/>
        <v>0</v>
      </c>
      <c r="H17" s="98"/>
      <c r="I17" s="81"/>
      <c r="J17" s="82"/>
      <c r="K17" s="83"/>
      <c r="L17" s="83"/>
      <c r="M17" s="83"/>
      <c r="N17" s="83"/>
      <c r="O17" s="83"/>
      <c r="P17" s="83"/>
      <c r="Q17" s="83"/>
      <c r="R17" s="83"/>
      <c r="S17" s="83"/>
      <c r="T17" s="75"/>
      <c r="U17" s="75"/>
      <c r="V17" s="75"/>
      <c r="W17" s="81"/>
    </row>
    <row r="18" spans="1:23" ht="22.5" customHeight="1">
      <c r="A18" s="8"/>
      <c r="B18" s="5"/>
      <c r="C18" s="120"/>
      <c r="D18" s="893"/>
      <c r="E18" s="894"/>
      <c r="F18" s="76">
        <f t="shared" si="1"/>
        <v>0</v>
      </c>
      <c r="G18" s="77">
        <f t="shared" si="0"/>
        <v>0</v>
      </c>
      <c r="H18" s="98"/>
      <c r="I18" s="81"/>
      <c r="J18" s="82"/>
      <c r="K18" s="83"/>
      <c r="L18" s="83"/>
      <c r="M18" s="83"/>
      <c r="N18" s="83"/>
      <c r="O18" s="83"/>
      <c r="P18" s="83"/>
      <c r="Q18" s="83"/>
      <c r="R18" s="83"/>
      <c r="S18" s="83"/>
      <c r="T18" s="75"/>
      <c r="U18" s="75"/>
      <c r="V18" s="75"/>
      <c r="W18" s="81"/>
    </row>
    <row r="19" spans="1:23" ht="22.5" customHeight="1">
      <c r="A19" s="8"/>
      <c r="B19" s="5"/>
      <c r="C19" s="120"/>
      <c r="D19" s="897"/>
      <c r="E19" s="898"/>
      <c r="F19" s="76">
        <f t="shared" si="1"/>
        <v>0</v>
      </c>
      <c r="G19" s="77">
        <f t="shared" si="0"/>
        <v>0</v>
      </c>
      <c r="H19" s="98"/>
      <c r="I19" s="81"/>
      <c r="J19" s="82"/>
      <c r="K19" s="83"/>
      <c r="L19" s="83"/>
      <c r="M19" s="83"/>
      <c r="N19" s="83"/>
      <c r="O19" s="83"/>
      <c r="P19" s="83"/>
      <c r="Q19" s="83"/>
      <c r="R19" s="83"/>
      <c r="S19" s="83"/>
      <c r="T19" s="75"/>
      <c r="U19" s="75"/>
      <c r="V19" s="75"/>
      <c r="W19" s="81"/>
    </row>
    <row r="20" spans="1:23" ht="22.5" customHeight="1">
      <c r="A20" s="8"/>
      <c r="B20" s="5"/>
      <c r="C20" s="120"/>
      <c r="D20" s="897"/>
      <c r="E20" s="89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176"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Décembre</v>
      </c>
      <c r="K53" s="1093"/>
      <c r="L53" s="686">
        <f>'POUR DEBUTER'!J6</f>
        <v>0</v>
      </c>
      <c r="M53" s="872" t="s">
        <v>89</v>
      </c>
      <c r="N53" s="873"/>
      <c r="O53" s="873"/>
      <c r="P53" s="874"/>
      <c r="Q53" s="687" t="str">
        <f>J53</f>
        <v>Décembre</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188"/>
      <c r="O54" s="1188"/>
      <c r="P54" s="1189"/>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Nov!J78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Décembre</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867" t="s">
        <v>69</v>
      </c>
      <c r="F58" s="868"/>
      <c r="G58" s="868"/>
      <c r="H58" s="869">
        <f>H50</f>
        <v>0</v>
      </c>
      <c r="I58" s="869"/>
      <c r="J58" s="928">
        <f>H58+Nov!J58</f>
        <v>0</v>
      </c>
      <c r="K58" s="929"/>
      <c r="L58" s="761"/>
      <c r="M58" s="755"/>
      <c r="N58" s="751"/>
      <c r="O58" s="861"/>
      <c r="P58" s="862"/>
      <c r="Q58" s="708"/>
      <c r="R58" s="709"/>
      <c r="S58" s="861"/>
      <c r="T58" s="862"/>
    </row>
    <row r="59" spans="1:25" s="664" customFormat="1" ht="24.95" customHeight="1" thickBot="1">
      <c r="A59" s="852"/>
      <c r="B59" s="852"/>
      <c r="C59" s="852"/>
      <c r="D59" s="852"/>
      <c r="E59" s="863" t="s">
        <v>70</v>
      </c>
      <c r="F59" s="864"/>
      <c r="G59" s="864"/>
      <c r="H59" s="865">
        <f>I50</f>
        <v>0</v>
      </c>
      <c r="I59" s="865"/>
      <c r="J59" s="1048">
        <f>H59+Nov!J59</f>
        <v>0</v>
      </c>
      <c r="K59" s="1049"/>
      <c r="L59" s="761"/>
      <c r="M59" s="756"/>
      <c r="N59" s="751"/>
      <c r="O59" s="861"/>
      <c r="P59" s="862"/>
      <c r="Q59" s="708"/>
      <c r="R59" s="709"/>
      <c r="S59" s="861"/>
      <c r="T59" s="862"/>
    </row>
    <row r="60" spans="1:25" s="664" customFormat="1" ht="30.75" customHeight="1" thickBot="1">
      <c r="A60" s="702"/>
      <c r="B60" s="696"/>
      <c r="C60" s="696"/>
      <c r="D60" s="696"/>
      <c r="E60" s="906" t="s">
        <v>104</v>
      </c>
      <c r="F60" s="907"/>
      <c r="G60" s="908"/>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839" t="s">
        <v>60</v>
      </c>
      <c r="F61" s="840"/>
      <c r="G61" s="841"/>
      <c r="H61" s="1090" t="str">
        <f>C2</f>
        <v>Décembre</v>
      </c>
      <c r="I61" s="1091"/>
      <c r="J61" s="1058" t="s">
        <v>99</v>
      </c>
      <c r="K61" s="1059"/>
      <c r="L61" s="761"/>
      <c r="M61" s="756"/>
      <c r="N61" s="751"/>
      <c r="O61" s="861"/>
      <c r="P61" s="862"/>
      <c r="Q61" s="708"/>
      <c r="R61" s="709"/>
      <c r="S61" s="861"/>
      <c r="T61" s="862"/>
    </row>
    <row r="62" spans="1:25" s="664" customFormat="1" ht="24.95" customHeight="1">
      <c r="A62" s="702"/>
      <c r="E62" s="867" t="str">
        <f>J3</f>
        <v>Capitation au SCFP</v>
      </c>
      <c r="F62" s="868"/>
      <c r="G62" s="868"/>
      <c r="H62" s="869">
        <f>J50</f>
        <v>0</v>
      </c>
      <c r="I62" s="869"/>
      <c r="J62" s="928">
        <f>H62+Nov!J62</f>
        <v>0</v>
      </c>
      <c r="K62" s="929"/>
      <c r="L62" s="761"/>
      <c r="M62" s="756"/>
      <c r="N62" s="751"/>
      <c r="O62" s="861"/>
      <c r="P62" s="862"/>
      <c r="Q62" s="708"/>
      <c r="R62" s="709"/>
      <c r="S62" s="861"/>
      <c r="T62" s="862"/>
    </row>
    <row r="63" spans="1:25" s="664" customFormat="1" ht="24.95" customHeight="1">
      <c r="A63" s="702"/>
      <c r="E63" s="836" t="str">
        <f>K3</f>
        <v>Droits d'affiliation</v>
      </c>
      <c r="F63" s="837"/>
      <c r="G63" s="837"/>
      <c r="H63" s="838">
        <f>K50</f>
        <v>0</v>
      </c>
      <c r="I63" s="838"/>
      <c r="J63" s="1062">
        <f>H63+Nov!J63</f>
        <v>0</v>
      </c>
      <c r="K63" s="1063"/>
      <c r="L63" s="761"/>
      <c r="M63" s="756"/>
      <c r="N63" s="751"/>
      <c r="O63" s="861"/>
      <c r="P63" s="862"/>
      <c r="Q63" s="708"/>
      <c r="R63" s="709"/>
      <c r="S63" s="861"/>
      <c r="T63" s="862"/>
    </row>
    <row r="64" spans="1:25" s="664" customFormat="1" ht="24.95" customHeight="1">
      <c r="A64" s="702"/>
      <c r="E64" s="836" t="str">
        <f>L3</f>
        <v>Salaires</v>
      </c>
      <c r="F64" s="837"/>
      <c r="G64" s="837"/>
      <c r="H64" s="838">
        <f>L50</f>
        <v>0</v>
      </c>
      <c r="I64" s="838"/>
      <c r="J64" s="1062">
        <f>H64+Nov!J64</f>
        <v>0</v>
      </c>
      <c r="K64" s="1063"/>
      <c r="L64" s="761"/>
      <c r="M64" s="756"/>
      <c r="N64" s="751"/>
      <c r="O64" s="861"/>
      <c r="P64" s="862"/>
      <c r="Q64" s="740"/>
      <c r="R64" s="709"/>
      <c r="S64" s="861"/>
      <c r="T64" s="862"/>
    </row>
    <row r="65" spans="1:20" s="664" customFormat="1" ht="24.95" customHeight="1">
      <c r="A65" s="702"/>
      <c r="E65" s="836" t="str">
        <f>M3</f>
        <v>Dépenses de bureau</v>
      </c>
      <c r="F65" s="837"/>
      <c r="G65" s="837"/>
      <c r="H65" s="838">
        <f>M50</f>
        <v>0</v>
      </c>
      <c r="I65" s="838"/>
      <c r="J65" s="1062">
        <f>H65+Nov!J65</f>
        <v>0</v>
      </c>
      <c r="K65" s="1063"/>
      <c r="L65" s="761"/>
      <c r="M65" s="756"/>
      <c r="N65" s="751"/>
      <c r="O65" s="861"/>
      <c r="P65" s="862"/>
      <c r="Q65" s="740"/>
      <c r="R65" s="709"/>
      <c r="S65" s="861"/>
      <c r="T65" s="862"/>
    </row>
    <row r="66" spans="1:20" s="664" customFormat="1" ht="24.95" customHeight="1">
      <c r="A66" s="702"/>
      <c r="E66" s="836" t="str">
        <f>N3</f>
        <v>Achats spéciaux</v>
      </c>
      <c r="F66" s="837"/>
      <c r="G66" s="837"/>
      <c r="H66" s="838">
        <f>N50</f>
        <v>0</v>
      </c>
      <c r="I66" s="838"/>
      <c r="J66" s="1062">
        <f>H66+Nov!J66</f>
        <v>0</v>
      </c>
      <c r="K66" s="1063"/>
      <c r="L66" s="761"/>
      <c r="M66" s="756"/>
      <c r="N66" s="751"/>
      <c r="O66" s="861"/>
      <c r="P66" s="862"/>
      <c r="Q66" s="708"/>
      <c r="R66" s="709"/>
      <c r="S66" s="861"/>
      <c r="T66" s="862"/>
    </row>
    <row r="67" spans="1:20" s="664" customFormat="1" ht="24.95" customHeight="1">
      <c r="A67" s="702"/>
      <c r="E67" s="836" t="str">
        <f>O3</f>
        <v>Dépenses de l'exécutif</v>
      </c>
      <c r="F67" s="837"/>
      <c r="G67" s="837"/>
      <c r="H67" s="838">
        <f>O50</f>
        <v>0</v>
      </c>
      <c r="I67" s="838"/>
      <c r="J67" s="1062">
        <f>H67+Nov!J67</f>
        <v>0</v>
      </c>
      <c r="K67" s="1063"/>
      <c r="L67" s="761"/>
      <c r="M67" s="756"/>
      <c r="N67" s="751"/>
      <c r="O67" s="861"/>
      <c r="P67" s="862"/>
      <c r="Q67" s="708"/>
      <c r="R67" s="709"/>
      <c r="S67" s="861"/>
      <c r="T67" s="862"/>
    </row>
    <row r="68" spans="1:20" s="664" customFormat="1" ht="24.95" customHeight="1">
      <c r="A68" s="702"/>
      <c r="E68" s="1173" t="str">
        <f>P3</f>
        <v>Dépenses de négociations</v>
      </c>
      <c r="F68" s="1174"/>
      <c r="G68" s="1175"/>
      <c r="H68" s="838">
        <f>P50</f>
        <v>0</v>
      </c>
      <c r="I68" s="838"/>
      <c r="J68" s="1062">
        <f>H68+Nov!J68</f>
        <v>0</v>
      </c>
      <c r="K68" s="1063"/>
      <c r="L68" s="761"/>
      <c r="M68" s="756"/>
      <c r="N68" s="751"/>
      <c r="O68" s="861"/>
      <c r="P68" s="862"/>
      <c r="Q68" s="708"/>
      <c r="R68" s="709"/>
      <c r="S68" s="861"/>
      <c r="T68" s="862"/>
    </row>
    <row r="69" spans="1:20" s="664" customFormat="1" ht="24.95" customHeight="1">
      <c r="A69" s="702"/>
      <c r="E69" s="836" t="str">
        <f>Q3</f>
        <v>Griefs et arbitrages</v>
      </c>
      <c r="F69" s="837"/>
      <c r="G69" s="837"/>
      <c r="H69" s="838">
        <f>Q50</f>
        <v>0</v>
      </c>
      <c r="I69" s="838"/>
      <c r="J69" s="1062">
        <f>H69+Nov!J69</f>
        <v>0</v>
      </c>
      <c r="K69" s="1063"/>
      <c r="L69" s="761"/>
      <c r="M69" s="756"/>
      <c r="N69" s="751"/>
      <c r="O69" s="861"/>
      <c r="P69" s="862"/>
      <c r="Q69" s="708"/>
      <c r="R69" s="709"/>
      <c r="S69" s="861"/>
      <c r="T69" s="862"/>
    </row>
    <row r="70" spans="1:20" s="664" customFormat="1" ht="24.95" customHeight="1">
      <c r="A70" s="702"/>
      <c r="E70" s="1173" t="str">
        <f>R3</f>
        <v>Dépenses des comités</v>
      </c>
      <c r="F70" s="1174"/>
      <c r="G70" s="1175"/>
      <c r="H70" s="838">
        <f>R50</f>
        <v>0</v>
      </c>
      <c r="I70" s="838"/>
      <c r="J70" s="1062">
        <f>H70+Nov!J70</f>
        <v>0</v>
      </c>
      <c r="K70" s="1063"/>
      <c r="L70" s="761"/>
      <c r="M70" s="756"/>
      <c r="N70" s="751"/>
      <c r="O70" s="861"/>
      <c r="P70" s="862"/>
      <c r="Q70" s="708"/>
      <c r="R70" s="709"/>
      <c r="S70" s="861"/>
      <c r="T70" s="862"/>
    </row>
    <row r="71" spans="1:20" s="664" customFormat="1" ht="24.95" customHeight="1">
      <c r="A71" s="702"/>
      <c r="E71" s="1173" t="str">
        <f>S3</f>
        <v>Congrès et conférences</v>
      </c>
      <c r="F71" s="1174"/>
      <c r="G71" s="1175"/>
      <c r="H71" s="838">
        <f>S50</f>
        <v>0</v>
      </c>
      <c r="I71" s="838"/>
      <c r="J71" s="1062">
        <f>H71+Nov!J71</f>
        <v>0</v>
      </c>
      <c r="K71" s="1063"/>
      <c r="L71" s="761"/>
      <c r="M71" s="756"/>
      <c r="N71" s="751"/>
      <c r="O71" s="861"/>
      <c r="P71" s="862"/>
      <c r="Q71" s="708"/>
      <c r="R71" s="709"/>
      <c r="S71" s="861"/>
      <c r="T71" s="862"/>
    </row>
    <row r="72" spans="1:20" s="664" customFormat="1" ht="24.95" customHeight="1">
      <c r="A72" s="702"/>
      <c r="E72" s="1173" t="str">
        <f>T3</f>
        <v>Formation</v>
      </c>
      <c r="F72" s="1174"/>
      <c r="G72" s="1175"/>
      <c r="H72" s="838">
        <f>T50</f>
        <v>0</v>
      </c>
      <c r="I72" s="838"/>
      <c r="J72" s="1062">
        <f>H72+Nov!J72</f>
        <v>0</v>
      </c>
      <c r="K72" s="1063"/>
      <c r="L72" s="761"/>
      <c r="M72" s="756"/>
      <c r="N72" s="751"/>
      <c r="O72" s="861"/>
      <c r="P72" s="862"/>
      <c r="Q72" s="708"/>
      <c r="R72" s="709"/>
      <c r="S72" s="861"/>
      <c r="T72" s="862"/>
    </row>
    <row r="73" spans="1:20" s="664" customFormat="1" ht="29.25" customHeight="1">
      <c r="A73" s="702"/>
      <c r="E73" s="1173" t="s">
        <v>105</v>
      </c>
      <c r="F73" s="1174"/>
      <c r="G73" s="1175"/>
      <c r="H73" s="838">
        <f>U50</f>
        <v>0</v>
      </c>
      <c r="I73" s="838"/>
      <c r="J73" s="1062">
        <f>H73+Nov!J73</f>
        <v>0</v>
      </c>
      <c r="K73" s="1063"/>
      <c r="L73" s="761"/>
      <c r="M73" s="756"/>
      <c r="N73" s="751"/>
      <c r="O73" s="861"/>
      <c r="P73" s="862"/>
      <c r="Q73" s="708"/>
      <c r="R73" s="709"/>
      <c r="S73" s="861"/>
      <c r="T73" s="862"/>
    </row>
    <row r="74" spans="1:20" s="664" customFormat="1" ht="24.75" customHeight="1" thickBot="1">
      <c r="A74" s="702"/>
      <c r="E74" s="863" t="s">
        <v>70</v>
      </c>
      <c r="F74" s="864"/>
      <c r="G74" s="864"/>
      <c r="H74" s="865">
        <f>V50</f>
        <v>0</v>
      </c>
      <c r="I74" s="865"/>
      <c r="J74" s="1048">
        <f>H74+Nov!J74</f>
        <v>0</v>
      </c>
      <c r="K74" s="1049"/>
      <c r="L74" s="761"/>
      <c r="M74" s="756"/>
      <c r="N74" s="751"/>
      <c r="O74" s="861"/>
      <c r="P74" s="862"/>
      <c r="Q74" s="708"/>
      <c r="R74" s="709"/>
      <c r="S74" s="861"/>
      <c r="T74" s="862"/>
    </row>
    <row r="75" spans="1:20" s="664" customFormat="1" ht="24.75" customHeight="1" thickBot="1">
      <c r="A75" s="702"/>
      <c r="B75" s="711"/>
      <c r="C75" s="711"/>
      <c r="D75" s="711"/>
      <c r="E75" s="958" t="s">
        <v>122</v>
      </c>
      <c r="F75" s="959"/>
      <c r="G75" s="960"/>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2" t="s">
        <v>12</v>
      </c>
      <c r="F77" s="973"/>
      <c r="G77" s="974"/>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1101">
        <f>J56+H77-H76</f>
        <v>0</v>
      </c>
      <c r="K78" s="1102"/>
      <c r="L78" s="729"/>
      <c r="M78" s="757"/>
      <c r="N78" s="752"/>
      <c r="O78" s="861"/>
      <c r="P78" s="862"/>
      <c r="Q78" s="712"/>
      <c r="R78" s="713"/>
      <c r="S78" s="861"/>
      <c r="T78" s="862"/>
    </row>
    <row r="79" spans="1:20" s="664" customFormat="1" ht="24.75" customHeight="1" thickBot="1">
      <c r="A79" s="714"/>
      <c r="B79" s="715"/>
      <c r="C79" s="715"/>
      <c r="D79" s="715"/>
      <c r="E79" s="716"/>
      <c r="F79" s="716"/>
      <c r="G79" s="716"/>
      <c r="H79" s="716"/>
      <c r="I79" s="716"/>
      <c r="J79" s="716"/>
      <c r="K79" s="716"/>
      <c r="L79" s="729"/>
      <c r="M79" s="757"/>
      <c r="N79" s="752"/>
      <c r="O79" s="861"/>
      <c r="P79" s="862"/>
      <c r="Q79" s="712"/>
      <c r="R79" s="713"/>
      <c r="S79" s="861"/>
      <c r="T79" s="862"/>
    </row>
    <row r="80" spans="1:20" s="664" customFormat="1" ht="30" customHeight="1">
      <c r="A80" s="702"/>
      <c r="C80" s="711"/>
      <c r="E80" s="717"/>
      <c r="F80" s="718"/>
      <c r="G80" s="718"/>
      <c r="H80" s="718"/>
      <c r="I80" s="718"/>
      <c r="J80" s="718"/>
      <c r="K80" s="719"/>
      <c r="L80" s="729"/>
      <c r="M80" s="757"/>
      <c r="N80" s="752"/>
      <c r="O80" s="861"/>
      <c r="P80" s="862"/>
      <c r="Q80" s="712"/>
      <c r="R80" s="713"/>
      <c r="S80" s="861"/>
      <c r="T80" s="862"/>
    </row>
    <row r="81" spans="1:21" s="664" customFormat="1" ht="30" customHeight="1">
      <c r="A81" s="702"/>
      <c r="E81" s="1006" t="s">
        <v>20</v>
      </c>
      <c r="F81" s="1007"/>
      <c r="G81" s="1007"/>
      <c r="H81" s="1007"/>
      <c r="I81" s="1007"/>
      <c r="J81" s="961"/>
      <c r="K81" s="962"/>
      <c r="L81" s="729"/>
      <c r="M81" s="757"/>
      <c r="N81" s="752"/>
      <c r="O81" s="861"/>
      <c r="P81" s="862"/>
      <c r="Q81" s="712"/>
      <c r="R81" s="713"/>
      <c r="S81" s="861"/>
      <c r="T81" s="862"/>
    </row>
    <row r="82" spans="1:21" s="664" customFormat="1" ht="24.75" customHeight="1">
      <c r="A82" s="702"/>
      <c r="E82" s="720"/>
      <c r="K82" s="721"/>
      <c r="L82" s="729"/>
      <c r="M82" s="757"/>
      <c r="N82" s="752"/>
      <c r="O82" s="861"/>
      <c r="P82" s="862"/>
      <c r="Q82" s="712"/>
      <c r="R82" s="713"/>
      <c r="S82" s="861"/>
      <c r="T82" s="862"/>
    </row>
    <row r="83" spans="1:21" s="664" customFormat="1" ht="24.75" customHeight="1" thickBot="1">
      <c r="A83" s="702"/>
      <c r="E83" s="963" t="s">
        <v>23</v>
      </c>
      <c r="F83" s="964"/>
      <c r="G83" s="964"/>
      <c r="H83" s="964"/>
      <c r="I83" s="964"/>
      <c r="J83" s="722"/>
      <c r="K83" s="723"/>
      <c r="L83" s="762"/>
      <c r="M83" s="757"/>
      <c r="N83" s="752"/>
      <c r="O83" s="861"/>
      <c r="P83" s="862"/>
      <c r="Q83" s="712"/>
      <c r="R83" s="713"/>
      <c r="S83" s="861"/>
      <c r="T83" s="862"/>
    </row>
    <row r="84" spans="1:21" s="664" customFormat="1" ht="24.75" customHeight="1">
      <c r="A84" s="1004" t="s">
        <v>107</v>
      </c>
      <c r="B84" s="1005"/>
      <c r="C84" s="1005"/>
      <c r="D84" s="1005"/>
      <c r="E84" s="1005"/>
      <c r="F84" s="1005"/>
      <c r="G84" s="1005"/>
      <c r="H84" s="1005"/>
      <c r="I84" s="1005"/>
      <c r="J84" s="1005"/>
      <c r="K84" s="1005"/>
      <c r="L84" s="1005"/>
      <c r="M84" s="757"/>
      <c r="N84" s="752"/>
      <c r="O84" s="861"/>
      <c r="P84" s="862"/>
      <c r="Q84" s="712"/>
      <c r="R84" s="713"/>
      <c r="S84" s="861"/>
      <c r="T84" s="862"/>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861"/>
      <c r="P85" s="862"/>
      <c r="Q85" s="712"/>
      <c r="R85" s="713"/>
      <c r="S85" s="861"/>
      <c r="T85" s="862"/>
    </row>
    <row r="86" spans="1:21" s="664" customFormat="1" ht="24.75" customHeight="1" thickBot="1">
      <c r="A86" s="969"/>
      <c r="B86" s="949"/>
      <c r="C86" s="949"/>
      <c r="D86" s="949"/>
      <c r="E86" s="953"/>
      <c r="F86" s="951"/>
      <c r="G86" s="951"/>
      <c r="H86" s="951"/>
      <c r="I86" s="948"/>
      <c r="J86" s="953"/>
      <c r="K86" s="948"/>
      <c r="L86" s="949"/>
      <c r="M86" s="757"/>
      <c r="N86" s="752"/>
      <c r="O86" s="861"/>
      <c r="P86" s="862"/>
      <c r="Q86" s="712"/>
      <c r="R86" s="713"/>
      <c r="S86" s="861"/>
      <c r="T86" s="862"/>
    </row>
    <row r="87" spans="1:21" s="664" customFormat="1" ht="23.25" customHeight="1" thickBot="1">
      <c r="A87" s="1001"/>
      <c r="B87" s="1002"/>
      <c r="C87" s="1002"/>
      <c r="D87" s="1002"/>
      <c r="E87" s="1003"/>
      <c r="F87" s="724"/>
      <c r="G87" s="725"/>
      <c r="H87" s="726"/>
      <c r="I87" s="988"/>
      <c r="J87" s="989"/>
      <c r="K87" s="992">
        <f>+F87+I87</f>
        <v>0</v>
      </c>
      <c r="L87" s="993"/>
      <c r="M87" s="758"/>
      <c r="N87" s="753"/>
      <c r="O87" s="861"/>
      <c r="P87" s="862"/>
      <c r="Q87" s="741"/>
      <c r="R87" s="728"/>
      <c r="S87" s="861"/>
      <c r="T87" s="862"/>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33">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O82:P82"/>
    <mergeCell ref="O70:P70"/>
    <mergeCell ref="O75:P75"/>
    <mergeCell ref="O81:P81"/>
    <mergeCell ref="O74:P74"/>
    <mergeCell ref="J53:K53"/>
    <mergeCell ref="J71:K71"/>
    <mergeCell ref="J66:K66"/>
    <mergeCell ref="J64:K64"/>
    <mergeCell ref="J57:K57"/>
    <mergeCell ref="S78:T78"/>
    <mergeCell ref="R56:T56"/>
    <mergeCell ref="O68:P68"/>
    <mergeCell ref="O64:P64"/>
    <mergeCell ref="O65:P65"/>
    <mergeCell ref="S57:T57"/>
    <mergeCell ref="O77:P77"/>
    <mergeCell ref="O69:P69"/>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E62:G62"/>
    <mergeCell ref="S85:T85"/>
    <mergeCell ref="S86:T86"/>
    <mergeCell ref="O60:P60"/>
    <mergeCell ref="O61:P61"/>
    <mergeCell ref="O62:P62"/>
    <mergeCell ref="J72:K72"/>
    <mergeCell ref="O71:P71"/>
    <mergeCell ref="S82:T82"/>
    <mergeCell ref="S80:T80"/>
    <mergeCell ref="J62:K62"/>
    <mergeCell ref="J69:K69"/>
    <mergeCell ref="J61:K61"/>
    <mergeCell ref="J68:K68"/>
    <mergeCell ref="A51:D51"/>
    <mergeCell ref="H59:I59"/>
    <mergeCell ref="E66:G66"/>
    <mergeCell ref="H51:I51"/>
    <mergeCell ref="H63:I63"/>
    <mergeCell ref="H65:I65"/>
    <mergeCell ref="E63:G63"/>
    <mergeCell ref="E61:G61"/>
    <mergeCell ref="E60:G60"/>
    <mergeCell ref="E53:I53"/>
    <mergeCell ref="H64:I64"/>
    <mergeCell ref="A61:D61"/>
    <mergeCell ref="H62:I62"/>
    <mergeCell ref="H69:I69"/>
    <mergeCell ref="J75:K75"/>
    <mergeCell ref="H85:H86"/>
    <mergeCell ref="H66:I66"/>
    <mergeCell ref="E70:G70"/>
    <mergeCell ref="H68:I68"/>
    <mergeCell ref="H70:I70"/>
    <mergeCell ref="E72:G72"/>
    <mergeCell ref="E73:G73"/>
    <mergeCell ref="H72:I72"/>
    <mergeCell ref="H73:I73"/>
    <mergeCell ref="H71:I71"/>
    <mergeCell ref="J63:K63"/>
    <mergeCell ref="J65:K65"/>
    <mergeCell ref="A94:E94"/>
    <mergeCell ref="I95:J95"/>
    <mergeCell ref="A92:E92"/>
    <mergeCell ref="A93:E93"/>
    <mergeCell ref="I89:J89"/>
    <mergeCell ref="A90:E90"/>
    <mergeCell ref="A91:E91"/>
    <mergeCell ref="A95:E95"/>
    <mergeCell ref="A89:E89"/>
    <mergeCell ref="D29:E29"/>
    <mergeCell ref="D9:E9"/>
    <mergeCell ref="D11:E11"/>
    <mergeCell ref="D12:E12"/>
    <mergeCell ref="K89:L89"/>
    <mergeCell ref="K88:L88"/>
    <mergeCell ref="I88:J88"/>
    <mergeCell ref="K85:L86"/>
    <mergeCell ref="I97:J97"/>
    <mergeCell ref="K97:L97"/>
    <mergeCell ref="K94:L94"/>
    <mergeCell ref="K92:L92"/>
    <mergeCell ref="I93:J93"/>
    <mergeCell ref="A97:E97"/>
    <mergeCell ref="I96:J96"/>
    <mergeCell ref="K96:L96"/>
    <mergeCell ref="E69:G69"/>
    <mergeCell ref="E71:G71"/>
    <mergeCell ref="I94:J94"/>
    <mergeCell ref="A87:E87"/>
    <mergeCell ref="A85:E86"/>
    <mergeCell ref="A96:E96"/>
    <mergeCell ref="K95:L95"/>
    <mergeCell ref="I92:J92"/>
    <mergeCell ref="D43:E43"/>
    <mergeCell ref="D19:E19"/>
    <mergeCell ref="D13:E13"/>
    <mergeCell ref="D17:E17"/>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C2:D2"/>
    <mergeCell ref="D33:E33"/>
    <mergeCell ref="H60:I60"/>
    <mergeCell ref="J60:K60"/>
    <mergeCell ref="H75:I75"/>
    <mergeCell ref="J78:K78"/>
    <mergeCell ref="J67:K67"/>
    <mergeCell ref="D15:E15"/>
    <mergeCell ref="D20:E20"/>
    <mergeCell ref="D50:E50"/>
    <mergeCell ref="E54:F54"/>
    <mergeCell ref="A58:D59"/>
    <mergeCell ref="D23:E23"/>
    <mergeCell ref="D21:E21"/>
    <mergeCell ref="E59:G59"/>
    <mergeCell ref="E58:G58"/>
    <mergeCell ref="D47:E47"/>
    <mergeCell ref="D22:E22"/>
    <mergeCell ref="E56:I56"/>
    <mergeCell ref="E57:G57"/>
    <mergeCell ref="J56:K56"/>
    <mergeCell ref="D25:E25"/>
    <mergeCell ref="D26:E26"/>
    <mergeCell ref="D27:E27"/>
    <mergeCell ref="D34:E34"/>
    <mergeCell ref="J54:K54"/>
    <mergeCell ref="J70:K70"/>
    <mergeCell ref="O78:P78"/>
    <mergeCell ref="E78:I78"/>
    <mergeCell ref="E64:G64"/>
    <mergeCell ref="E65:G65"/>
    <mergeCell ref="E68:G68"/>
    <mergeCell ref="N88:P88"/>
    <mergeCell ref="O85:P85"/>
    <mergeCell ref="K87:L87"/>
    <mergeCell ref="I87:J87"/>
    <mergeCell ref="O87:P87"/>
    <mergeCell ref="F85:F86"/>
    <mergeCell ref="G85:G86"/>
    <mergeCell ref="A88:E88"/>
    <mergeCell ref="E67:G67"/>
    <mergeCell ref="J73:K73"/>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D39:E39"/>
    <mergeCell ref="D41:E41"/>
    <mergeCell ref="D42:E42"/>
    <mergeCell ref="H67:I67"/>
    <mergeCell ref="O67:P67"/>
    <mergeCell ref="N89:P89"/>
    <mergeCell ref="H58:I58"/>
    <mergeCell ref="O80:P80"/>
    <mergeCell ref="O79:P79"/>
    <mergeCell ref="P51:Q51"/>
    <mergeCell ref="O57:P57"/>
    <mergeCell ref="N55:P55"/>
    <mergeCell ref="O73:P73"/>
    <mergeCell ref="M54:P54"/>
    <mergeCell ref="O84:P84"/>
    <mergeCell ref="O83:P83"/>
    <mergeCell ref="E81:I81"/>
    <mergeCell ref="J81:K81"/>
    <mergeCell ref="E83:I83"/>
    <mergeCell ref="A84:L84"/>
    <mergeCell ref="E74:G74"/>
    <mergeCell ref="H77:I77"/>
    <mergeCell ref="E77:G77"/>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C00-000000000000}">
      <formula1>$Y$1:$Y$3</formula1>
    </dataValidation>
  </dataValidations>
  <hyperlinks>
    <hyperlink ref="H3" location="Glossaire!A5" display="Cotisations" xr:uid="{00000000-0004-0000-0C00-000000000000}"/>
    <hyperlink ref="I3" location="Glossaire!A6" display="Autres" xr:uid="{00000000-0004-0000-0C00-000001000000}"/>
    <hyperlink ref="M3" location="Glossaire!A11" display="Dépenses de bureau" xr:uid="{00000000-0004-0000-0C00-000002000000}"/>
    <hyperlink ref="O3" location="Glossaire!A13" display="Dépenses de l'exécutif" xr:uid="{00000000-0004-0000-0C00-000003000000}"/>
    <hyperlink ref="P3" location="Glossaire!A14" display="Négociations" xr:uid="{00000000-0004-0000-0C00-000004000000}"/>
    <hyperlink ref="Q3" location="Glossaire!A15" display="Griefs et arbitrages" xr:uid="{00000000-0004-0000-0C00-000005000000}"/>
    <hyperlink ref="S3" location="Glossaire!A17" display="Congrès et conférences" xr:uid="{00000000-0004-0000-0C00-000006000000}"/>
    <hyperlink ref="V3" location="Glossaire!A20" display="Autres" xr:uid="{00000000-0004-0000-0C00-000007000000}"/>
    <hyperlink ref="J3" location="Glossaire!A8" display="Capitation du SCFP" xr:uid="{00000000-0004-0000-0C00-000008000000}"/>
    <hyperlink ref="L3" location="Glossaire!A10" display="Salaires" xr:uid="{00000000-0004-0000-0C00-000009000000}"/>
    <hyperlink ref="N3" location="Glossaire!A12" display="Achats spéciaux" xr:uid="{00000000-0004-0000-0C00-00000A000000}"/>
    <hyperlink ref="T3" location="Glossaire!A18" display="Formation" xr:uid="{00000000-0004-0000-0C00-00000B000000}"/>
    <hyperlink ref="U3" location="Glossaire!A19" display="Contributions      et dons" xr:uid="{00000000-0004-0000-0C00-00000C000000}"/>
    <hyperlink ref="R3" location="Glossaire!A16" display="Autres comités" xr:uid="{00000000-0004-0000-0C00-00000D000000}"/>
    <hyperlink ref="K3" location="Glossaire!A9" display="Droits d'adhésion" xr:uid="{00000000-0004-0000-0C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BW125"/>
  <sheetViews>
    <sheetView showGridLines="0" showZeros="0" topLeftCell="A40" zoomScale="75" zoomScaleNormal="75" workbookViewId="0">
      <selection activeCell="T24" sqref="T24"/>
    </sheetView>
  </sheetViews>
  <sheetFormatPr defaultRowHeight="12.75"/>
  <cols>
    <col min="1" max="1" width="12.140625" style="457" customWidth="1"/>
    <col min="2" max="2" width="18.7109375" style="457" customWidth="1"/>
    <col min="3" max="3" width="12.140625" style="457" customWidth="1"/>
    <col min="4" max="4" width="32.42578125" style="457" customWidth="1"/>
    <col min="5" max="5" width="15.85546875" style="457" customWidth="1"/>
    <col min="6" max="6" width="13.7109375" style="457" customWidth="1"/>
    <col min="7" max="7" width="19.28515625" style="457" customWidth="1"/>
    <col min="8" max="8" width="20.5703125" style="457" customWidth="1"/>
    <col min="9" max="9" width="13.7109375" style="457" customWidth="1"/>
    <col min="10" max="10" width="16.85546875" style="34" customWidth="1"/>
    <col min="11" max="11" width="16.7109375" style="457" customWidth="1"/>
    <col min="12" max="12" width="16.85546875" style="457" customWidth="1"/>
    <col min="13" max="13" width="18.7109375" style="457" customWidth="1"/>
    <col min="14" max="14" width="14.5703125" style="457" customWidth="1"/>
    <col min="15" max="15" width="18.28515625" style="457" customWidth="1"/>
    <col min="16" max="17" width="15.5703125" style="457" customWidth="1"/>
    <col min="18" max="19" width="10.28515625" style="457" bestFit="1" customWidth="1"/>
    <col min="20" max="20" width="9.140625" style="3"/>
    <col min="21" max="21" width="12.42578125" style="3" customWidth="1"/>
    <col min="22" max="16384" width="9.140625" style="3"/>
  </cols>
  <sheetData>
    <row r="1" spans="1:19" ht="38.25" customHeight="1" thickBot="1">
      <c r="B1" s="547"/>
      <c r="C1" s="547"/>
      <c r="D1" s="1219" t="s">
        <v>135</v>
      </c>
      <c r="E1" s="1219"/>
      <c r="F1" s="1219"/>
      <c r="G1" s="1219"/>
      <c r="H1" s="1219"/>
      <c r="I1" s="1219"/>
      <c r="J1" s="1219"/>
      <c r="K1" s="1219"/>
      <c r="L1" s="1219"/>
      <c r="M1" s="1219"/>
    </row>
    <row r="2" spans="1:19" ht="21.75" customHeight="1" thickBot="1">
      <c r="A2" s="548"/>
      <c r="B2" s="548"/>
      <c r="C2" s="548"/>
      <c r="D2" s="548"/>
      <c r="E2" s="548"/>
      <c r="F2" s="548"/>
      <c r="G2" s="1206" t="s">
        <v>57</v>
      </c>
      <c r="H2" s="1207"/>
      <c r="I2" s="1206" t="s">
        <v>136</v>
      </c>
      <c r="J2" s="1207"/>
      <c r="K2" s="1206" t="s">
        <v>134</v>
      </c>
      <c r="L2" s="1238"/>
      <c r="M2" s="1207"/>
      <c r="O2" s="1337" t="s">
        <v>137</v>
      </c>
      <c r="P2" s="1338"/>
      <c r="Q2" s="1338"/>
      <c r="R2" s="1338"/>
      <c r="S2" s="1339"/>
    </row>
    <row r="3" spans="1:19" ht="21.75" customHeight="1" thickBot="1">
      <c r="A3" s="548"/>
      <c r="B3" s="548"/>
      <c r="C3" s="548"/>
      <c r="D3" s="548"/>
      <c r="E3" s="548"/>
      <c r="F3" s="548"/>
      <c r="J3" s="457"/>
      <c r="O3" s="1340"/>
      <c r="P3" s="1341"/>
      <c r="Q3" s="1341"/>
      <c r="R3" s="1341"/>
      <c r="S3" s="1342"/>
    </row>
    <row r="4" spans="1:19" ht="41.25" customHeight="1" thickBot="1">
      <c r="A4" s="549"/>
      <c r="B4" s="1271" t="s">
        <v>84</v>
      </c>
      <c r="C4" s="1272"/>
      <c r="D4" s="550">
        <f>'POUR DEBUTER'!J3</f>
        <v>0</v>
      </c>
      <c r="E4" s="36"/>
      <c r="F4" s="1246" t="s">
        <v>138</v>
      </c>
      <c r="G4" s="1247"/>
      <c r="H4" s="1247"/>
      <c r="I4" s="1247"/>
      <c r="J4" s="1247"/>
      <c r="K4" s="1248"/>
      <c r="L4" s="1198">
        <f>Jan!J56</f>
        <v>0</v>
      </c>
      <c r="M4" s="1199"/>
      <c r="O4" s="1343"/>
      <c r="P4" s="1344"/>
      <c r="Q4" s="1344"/>
      <c r="R4" s="1344"/>
      <c r="S4" s="1345"/>
    </row>
    <row r="5" spans="1:19" ht="24.95" customHeight="1" thickBot="1">
      <c r="A5" s="36"/>
      <c r="B5" s="1258" t="s">
        <v>139</v>
      </c>
      <c r="C5" s="1259"/>
      <c r="D5" s="551">
        <f>'POUR DEBUTER'!J6</f>
        <v>0</v>
      </c>
      <c r="E5" s="36"/>
      <c r="F5" s="1260" t="s">
        <v>140</v>
      </c>
      <c r="G5" s="1261"/>
      <c r="H5" s="1261"/>
      <c r="I5" s="1261"/>
      <c r="J5" s="1261"/>
      <c r="K5" s="1262"/>
      <c r="L5" s="552" t="s">
        <v>141</v>
      </c>
      <c r="M5" s="553" t="s">
        <v>142</v>
      </c>
    </row>
    <row r="6" spans="1:19" ht="24.95" customHeight="1" thickBot="1">
      <c r="A6" s="36"/>
      <c r="B6" s="36"/>
      <c r="C6" s="36"/>
      <c r="D6" s="36"/>
      <c r="E6" s="36"/>
      <c r="F6" s="1263"/>
      <c r="G6" s="1264"/>
      <c r="H6" s="1264"/>
      <c r="I6" s="1264"/>
      <c r="J6" s="1264"/>
      <c r="K6" s="1265"/>
      <c r="L6" s="554"/>
      <c r="M6" s="555"/>
    </row>
    <row r="7" spans="1:19" ht="29.25" customHeight="1" thickBot="1">
      <c r="A7" s="1239" t="s">
        <v>143</v>
      </c>
      <c r="B7" s="1240"/>
      <c r="C7" s="1240"/>
      <c r="D7" s="1240"/>
      <c r="E7" s="1240"/>
      <c r="F7" s="1240"/>
      <c r="G7" s="1240"/>
      <c r="H7" s="1240"/>
      <c r="I7" s="1240"/>
      <c r="J7" s="1240"/>
      <c r="K7" s="1240"/>
      <c r="L7" s="1240"/>
      <c r="M7" s="1240"/>
      <c r="N7" s="1240"/>
      <c r="O7" s="1240"/>
      <c r="P7" s="1240"/>
      <c r="Q7" s="1240"/>
      <c r="R7" s="1240"/>
      <c r="S7" s="1241"/>
    </row>
    <row r="8" spans="1:19" ht="24.95" customHeight="1" thickBot="1">
      <c r="A8" s="1251" t="s">
        <v>144</v>
      </c>
      <c r="B8" s="1266" t="s">
        <v>59</v>
      </c>
      <c r="C8" s="1267"/>
      <c r="D8" s="1253" t="s">
        <v>60</v>
      </c>
      <c r="E8" s="1254"/>
      <c r="F8" s="1254"/>
      <c r="G8" s="1254"/>
      <c r="H8" s="1254"/>
      <c r="I8" s="1254"/>
      <c r="J8" s="1254"/>
      <c r="K8" s="1254"/>
      <c r="L8" s="1254"/>
      <c r="M8" s="1254"/>
      <c r="N8" s="1254"/>
      <c r="O8" s="1254"/>
      <c r="P8" s="1255"/>
      <c r="Q8" s="765"/>
      <c r="R8" s="1242" t="s">
        <v>145</v>
      </c>
      <c r="S8" s="1243"/>
    </row>
    <row r="9" spans="1:19" ht="50.1" customHeight="1" thickBot="1">
      <c r="A9" s="1252"/>
      <c r="B9" s="556" t="s">
        <v>69</v>
      </c>
      <c r="C9" s="557" t="s">
        <v>70</v>
      </c>
      <c r="D9" s="558" t="s">
        <v>71</v>
      </c>
      <c r="E9" s="559" t="s">
        <v>146</v>
      </c>
      <c r="F9" s="559" t="s">
        <v>73</v>
      </c>
      <c r="G9" s="559" t="s">
        <v>74</v>
      </c>
      <c r="H9" s="559" t="s">
        <v>75</v>
      </c>
      <c r="I9" s="559" t="s">
        <v>76</v>
      </c>
      <c r="J9" s="559" t="s">
        <v>77</v>
      </c>
      <c r="K9" s="559" t="s">
        <v>78</v>
      </c>
      <c r="L9" s="559" t="s">
        <v>79</v>
      </c>
      <c r="M9" s="559" t="s">
        <v>80</v>
      </c>
      <c r="N9" s="559" t="s">
        <v>81</v>
      </c>
      <c r="O9" s="559" t="s">
        <v>105</v>
      </c>
      <c r="P9" s="560" t="s">
        <v>70</v>
      </c>
      <c r="Q9" s="777" t="s">
        <v>147</v>
      </c>
      <c r="R9" s="561" t="s">
        <v>141</v>
      </c>
      <c r="S9" s="562" t="s">
        <v>142</v>
      </c>
    </row>
    <row r="10" spans="1:19" ht="30" customHeight="1">
      <c r="A10" s="563" t="s">
        <v>148</v>
      </c>
      <c r="B10" s="564">
        <f>Jan!H50</f>
        <v>0</v>
      </c>
      <c r="C10" s="565">
        <f>Jan!I50</f>
        <v>0</v>
      </c>
      <c r="D10" s="564">
        <f>Jan!J50</f>
        <v>0</v>
      </c>
      <c r="E10" s="566">
        <f>Jan!K50</f>
        <v>0</v>
      </c>
      <c r="F10" s="566">
        <f>Jan!L50</f>
        <v>0</v>
      </c>
      <c r="G10" s="566">
        <f>Jan!M50</f>
        <v>0</v>
      </c>
      <c r="H10" s="566">
        <f>Jan!N50</f>
        <v>0</v>
      </c>
      <c r="I10" s="566">
        <f>Jan!O50</f>
        <v>0</v>
      </c>
      <c r="J10" s="566">
        <f>Jan!P50</f>
        <v>0</v>
      </c>
      <c r="K10" s="566">
        <f>Jan!Q50</f>
        <v>0</v>
      </c>
      <c r="L10" s="566">
        <f>Jan!R50</f>
        <v>0</v>
      </c>
      <c r="M10" s="566">
        <f>Jan!S50</f>
        <v>0</v>
      </c>
      <c r="N10" s="566">
        <f>Jan!T50</f>
        <v>0</v>
      </c>
      <c r="O10" s="566">
        <f>Jan!U50</f>
        <v>0</v>
      </c>
      <c r="P10" s="567">
        <f>Jan!V50</f>
        <v>0</v>
      </c>
      <c r="Q10" s="567">
        <f>Jan!W50</f>
        <v>0</v>
      </c>
      <c r="R10" s="568">
        <f>Jan!G54</f>
        <v>0</v>
      </c>
      <c r="S10" s="569">
        <f>Jan!J54</f>
        <v>0</v>
      </c>
    </row>
    <row r="11" spans="1:19" ht="30" customHeight="1">
      <c r="A11" s="570" t="s">
        <v>149</v>
      </c>
      <c r="B11" s="571">
        <f>Fév!H50</f>
        <v>0</v>
      </c>
      <c r="C11" s="572">
        <f>Fév!I50</f>
        <v>0</v>
      </c>
      <c r="D11" s="571">
        <f>Fév!J50</f>
        <v>0</v>
      </c>
      <c r="E11" s="573">
        <f>Fév!K50</f>
        <v>0</v>
      </c>
      <c r="F11" s="573">
        <f>Fév!L50</f>
        <v>0</v>
      </c>
      <c r="G11" s="573">
        <f>Fév!M50</f>
        <v>0</v>
      </c>
      <c r="H11" s="573">
        <f>Fév!N50</f>
        <v>0</v>
      </c>
      <c r="I11" s="573">
        <f>Fév!O50</f>
        <v>0</v>
      </c>
      <c r="J11" s="573">
        <f>Fév!P50</f>
        <v>0</v>
      </c>
      <c r="K11" s="573">
        <f>Fév!Q50</f>
        <v>0</v>
      </c>
      <c r="L11" s="573">
        <f>Fév!R50</f>
        <v>0</v>
      </c>
      <c r="M11" s="573">
        <f>Fév!S50</f>
        <v>0</v>
      </c>
      <c r="N11" s="573">
        <f>Fév!T50</f>
        <v>0</v>
      </c>
      <c r="O11" s="573">
        <f>Fév!U50</f>
        <v>0</v>
      </c>
      <c r="P11" s="574">
        <f>Fév!V50</f>
        <v>0</v>
      </c>
      <c r="Q11" s="574">
        <f>Fév!W50</f>
        <v>0</v>
      </c>
      <c r="R11" s="575">
        <f>Fév!G54</f>
        <v>0</v>
      </c>
      <c r="S11" s="576">
        <f>Fév!J54</f>
        <v>0</v>
      </c>
    </row>
    <row r="12" spans="1:19" ht="30" customHeight="1" thickBot="1">
      <c r="A12" s="577" t="s">
        <v>124</v>
      </c>
      <c r="B12" s="571">
        <f>Mars!H50</f>
        <v>0</v>
      </c>
      <c r="C12" s="572">
        <f>Mars!I50</f>
        <v>0</v>
      </c>
      <c r="D12" s="571">
        <f>Mars!J50</f>
        <v>0</v>
      </c>
      <c r="E12" s="573">
        <f>Mars!K50</f>
        <v>0</v>
      </c>
      <c r="F12" s="573">
        <f>Mars!L50</f>
        <v>0</v>
      </c>
      <c r="G12" s="573">
        <f>Mars!M50</f>
        <v>0</v>
      </c>
      <c r="H12" s="573">
        <f>Mars!N50</f>
        <v>0</v>
      </c>
      <c r="I12" s="573">
        <f>Mars!O50</f>
        <v>0</v>
      </c>
      <c r="J12" s="573">
        <f>Mars!P50</f>
        <v>0</v>
      </c>
      <c r="K12" s="573">
        <f>Mars!Q50</f>
        <v>0</v>
      </c>
      <c r="L12" s="573">
        <f>Mars!R50</f>
        <v>0</v>
      </c>
      <c r="M12" s="573">
        <f>Mars!S50</f>
        <v>0</v>
      </c>
      <c r="N12" s="573">
        <f>Mars!T50</f>
        <v>0</v>
      </c>
      <c r="O12" s="573">
        <f>Mars!U50</f>
        <v>0</v>
      </c>
      <c r="P12" s="574">
        <f>Mars!V50</f>
        <v>0</v>
      </c>
      <c r="Q12" s="574">
        <f>Mars!W50</f>
        <v>0</v>
      </c>
      <c r="R12" s="575">
        <f>Mars!G54</f>
        <v>0</v>
      </c>
      <c r="S12" s="576">
        <f>Mars!J54</f>
        <v>0</v>
      </c>
    </row>
    <row r="13" spans="1:19" ht="30" customHeight="1">
      <c r="A13" s="578" t="s">
        <v>125</v>
      </c>
      <c r="B13" s="571">
        <f>Avril!H50</f>
        <v>0</v>
      </c>
      <c r="C13" s="572">
        <f>Avril!I50</f>
        <v>0</v>
      </c>
      <c r="D13" s="571">
        <f>Avril!J50</f>
        <v>0</v>
      </c>
      <c r="E13" s="573">
        <f>Avril!K50</f>
        <v>0</v>
      </c>
      <c r="F13" s="573">
        <f>Avril!L50</f>
        <v>0</v>
      </c>
      <c r="G13" s="573">
        <f>Avril!M50</f>
        <v>0</v>
      </c>
      <c r="H13" s="573">
        <f>Avril!N50</f>
        <v>0</v>
      </c>
      <c r="I13" s="573">
        <f>Avril!O50</f>
        <v>0</v>
      </c>
      <c r="J13" s="573">
        <f>Avril!P50</f>
        <v>0</v>
      </c>
      <c r="K13" s="573">
        <f>Avril!Q50</f>
        <v>0</v>
      </c>
      <c r="L13" s="573">
        <f>Avril!R50</f>
        <v>0</v>
      </c>
      <c r="M13" s="573">
        <f>Avril!S50</f>
        <v>0</v>
      </c>
      <c r="N13" s="573">
        <f>Avril!T50</f>
        <v>0</v>
      </c>
      <c r="O13" s="573">
        <f>Avril!U50</f>
        <v>0</v>
      </c>
      <c r="P13" s="574">
        <f>Avril!V50</f>
        <v>0</v>
      </c>
      <c r="Q13" s="574">
        <f>Avril!W50</f>
        <v>0</v>
      </c>
      <c r="R13" s="575">
        <f>Avril!G54</f>
        <v>0</v>
      </c>
      <c r="S13" s="576">
        <f>Avril!J54</f>
        <v>0</v>
      </c>
    </row>
    <row r="14" spans="1:19" ht="30" customHeight="1">
      <c r="A14" s="570" t="s">
        <v>127</v>
      </c>
      <c r="B14" s="571">
        <f>Mai!H50</f>
        <v>0</v>
      </c>
      <c r="C14" s="572">
        <f>Mai!I50</f>
        <v>0</v>
      </c>
      <c r="D14" s="571">
        <f>Mai!J50</f>
        <v>0</v>
      </c>
      <c r="E14" s="573">
        <f>Mai!K50</f>
        <v>0</v>
      </c>
      <c r="F14" s="573">
        <f>Mai!L50</f>
        <v>0</v>
      </c>
      <c r="G14" s="573">
        <f>Mai!M50</f>
        <v>0</v>
      </c>
      <c r="H14" s="573">
        <f>Mai!N50</f>
        <v>0</v>
      </c>
      <c r="I14" s="573">
        <f>Mai!O50</f>
        <v>0</v>
      </c>
      <c r="J14" s="573">
        <f>Mai!P50</f>
        <v>0</v>
      </c>
      <c r="K14" s="573">
        <f>Mai!Q50</f>
        <v>0</v>
      </c>
      <c r="L14" s="573">
        <f>Mai!R50</f>
        <v>0</v>
      </c>
      <c r="M14" s="573">
        <f>Mai!S50</f>
        <v>0</v>
      </c>
      <c r="N14" s="573">
        <f>Mai!T50</f>
        <v>0</v>
      </c>
      <c r="O14" s="573">
        <f>Mai!U50</f>
        <v>0</v>
      </c>
      <c r="P14" s="574">
        <f>Mai!V50</f>
        <v>0</v>
      </c>
      <c r="Q14" s="574">
        <f>Mai!W50</f>
        <v>0</v>
      </c>
      <c r="R14" s="575">
        <f>Mai!G54</f>
        <v>0</v>
      </c>
      <c r="S14" s="576">
        <f>Mai!J54</f>
        <v>0</v>
      </c>
    </row>
    <row r="15" spans="1:19" ht="30" customHeight="1" thickBot="1">
      <c r="A15" s="579" t="s">
        <v>128</v>
      </c>
      <c r="B15" s="571">
        <f>Juin!H50</f>
        <v>0</v>
      </c>
      <c r="C15" s="572">
        <f>Juin!I50</f>
        <v>0</v>
      </c>
      <c r="D15" s="571">
        <f>Juin!J50</f>
        <v>0</v>
      </c>
      <c r="E15" s="573">
        <f>Juin!K50</f>
        <v>0</v>
      </c>
      <c r="F15" s="573">
        <f>Juin!L50</f>
        <v>0</v>
      </c>
      <c r="G15" s="573">
        <f>Juin!M50</f>
        <v>0</v>
      </c>
      <c r="H15" s="573">
        <f>Juin!N50</f>
        <v>0</v>
      </c>
      <c r="I15" s="573">
        <f>Juin!O50</f>
        <v>0</v>
      </c>
      <c r="J15" s="573">
        <f>Juin!P50</f>
        <v>0</v>
      </c>
      <c r="K15" s="573">
        <f>Juin!Q50</f>
        <v>0</v>
      </c>
      <c r="L15" s="573">
        <f>Juin!R50</f>
        <v>0</v>
      </c>
      <c r="M15" s="573">
        <f>Juin!S50</f>
        <v>0</v>
      </c>
      <c r="N15" s="573">
        <f>Juin!T50</f>
        <v>0</v>
      </c>
      <c r="O15" s="573">
        <f>Juin!U50</f>
        <v>0</v>
      </c>
      <c r="P15" s="574">
        <f>Juin!V50</f>
        <v>0</v>
      </c>
      <c r="Q15" s="574">
        <f>Juin!W50</f>
        <v>0</v>
      </c>
      <c r="R15" s="575">
        <f>Juin!G54</f>
        <v>0</v>
      </c>
      <c r="S15" s="576">
        <f>Juin!J54</f>
        <v>0</v>
      </c>
    </row>
    <row r="16" spans="1:19" ht="30" customHeight="1">
      <c r="A16" s="563" t="s">
        <v>129</v>
      </c>
      <c r="B16" s="571">
        <f>Juillet!H50</f>
        <v>0</v>
      </c>
      <c r="C16" s="572">
        <f>Juillet!I50</f>
        <v>0</v>
      </c>
      <c r="D16" s="571">
        <f>Juillet!J50</f>
        <v>0</v>
      </c>
      <c r="E16" s="573">
        <f>Juillet!K50</f>
        <v>0</v>
      </c>
      <c r="F16" s="573">
        <f>Juillet!L50</f>
        <v>0</v>
      </c>
      <c r="G16" s="573">
        <f>Juillet!M50</f>
        <v>0</v>
      </c>
      <c r="H16" s="573">
        <f>Juillet!N50</f>
        <v>0</v>
      </c>
      <c r="I16" s="573">
        <f>Juillet!O50</f>
        <v>0</v>
      </c>
      <c r="J16" s="573">
        <f>Juillet!P50</f>
        <v>0</v>
      </c>
      <c r="K16" s="573">
        <f>Juillet!Q50</f>
        <v>0</v>
      </c>
      <c r="L16" s="573">
        <f>Juillet!R50</f>
        <v>0</v>
      </c>
      <c r="M16" s="573">
        <f>Juillet!S50</f>
        <v>0</v>
      </c>
      <c r="N16" s="573">
        <f>Juillet!T50</f>
        <v>0</v>
      </c>
      <c r="O16" s="573">
        <f>Juillet!U50</f>
        <v>0</v>
      </c>
      <c r="P16" s="574">
        <f>Juillet!V50</f>
        <v>0</v>
      </c>
      <c r="Q16" s="574">
        <f>Juillet!W50</f>
        <v>0</v>
      </c>
      <c r="R16" s="575">
        <f>Juillet!G54</f>
        <v>0</v>
      </c>
      <c r="S16" s="576">
        <f>Juillet!J54</f>
        <v>0</v>
      </c>
    </row>
    <row r="17" spans="1:75" ht="30" customHeight="1">
      <c r="A17" s="570" t="s">
        <v>130</v>
      </c>
      <c r="B17" s="571">
        <f>Août!H50</f>
        <v>0</v>
      </c>
      <c r="C17" s="572">
        <f>Août!I50</f>
        <v>0</v>
      </c>
      <c r="D17" s="571">
        <f>Août!J50</f>
        <v>0</v>
      </c>
      <c r="E17" s="573">
        <f>Août!K50</f>
        <v>0</v>
      </c>
      <c r="F17" s="573">
        <f>Août!L50</f>
        <v>0</v>
      </c>
      <c r="G17" s="573">
        <f>Août!M50</f>
        <v>0</v>
      </c>
      <c r="H17" s="573">
        <f>Août!N50</f>
        <v>0</v>
      </c>
      <c r="I17" s="573">
        <f>Août!O50</f>
        <v>0</v>
      </c>
      <c r="J17" s="573">
        <f>Août!P50</f>
        <v>0</v>
      </c>
      <c r="K17" s="573">
        <f>Août!Q50</f>
        <v>0</v>
      </c>
      <c r="L17" s="573">
        <f>Août!R50</f>
        <v>0</v>
      </c>
      <c r="M17" s="573">
        <f>Août!S50</f>
        <v>0</v>
      </c>
      <c r="N17" s="573">
        <f>Août!T50</f>
        <v>0</v>
      </c>
      <c r="O17" s="573">
        <f>Août!U50</f>
        <v>0</v>
      </c>
      <c r="P17" s="574">
        <f>Août!V50</f>
        <v>0</v>
      </c>
      <c r="Q17" s="574">
        <f>Août!W50</f>
        <v>0</v>
      </c>
      <c r="R17" s="575">
        <f>Août!G54</f>
        <v>0</v>
      </c>
      <c r="S17" s="576">
        <f>Août!J54</f>
        <v>0</v>
      </c>
    </row>
    <row r="18" spans="1:75" ht="30" customHeight="1" thickBot="1">
      <c r="A18" s="577" t="s">
        <v>150</v>
      </c>
      <c r="B18" s="571">
        <f>Sept!H50</f>
        <v>0</v>
      </c>
      <c r="C18" s="572">
        <f>Sept!I50</f>
        <v>0</v>
      </c>
      <c r="D18" s="571">
        <f>Sept!J50</f>
        <v>0</v>
      </c>
      <c r="E18" s="573">
        <f>Sept!K50</f>
        <v>0</v>
      </c>
      <c r="F18" s="573">
        <f>Sept!L50</f>
        <v>0</v>
      </c>
      <c r="G18" s="573">
        <f>Sept!M50</f>
        <v>0</v>
      </c>
      <c r="H18" s="573">
        <f>Sept!N50</f>
        <v>0</v>
      </c>
      <c r="I18" s="573">
        <f>Sept!O50</f>
        <v>0</v>
      </c>
      <c r="J18" s="573">
        <f>Sept!P50</f>
        <v>0</v>
      </c>
      <c r="K18" s="573">
        <f>Sept!Q50</f>
        <v>0</v>
      </c>
      <c r="L18" s="573">
        <f>Sept!R50</f>
        <v>0</v>
      </c>
      <c r="M18" s="573">
        <f>Sept!S50</f>
        <v>0</v>
      </c>
      <c r="N18" s="573">
        <f>Sept!T50</f>
        <v>0</v>
      </c>
      <c r="O18" s="573">
        <f>Sept!U50</f>
        <v>0</v>
      </c>
      <c r="P18" s="574">
        <f>Sept!V50</f>
        <v>0</v>
      </c>
      <c r="Q18" s="574">
        <f>Sept!W50</f>
        <v>0</v>
      </c>
      <c r="R18" s="575">
        <f>Sept!G54</f>
        <v>0</v>
      </c>
      <c r="S18" s="576">
        <f>Sept!J54</f>
        <v>0</v>
      </c>
    </row>
    <row r="19" spans="1:75" ht="30" customHeight="1">
      <c r="A19" s="578" t="s">
        <v>151</v>
      </c>
      <c r="B19" s="571">
        <f>Oct!H50</f>
        <v>0</v>
      </c>
      <c r="C19" s="572">
        <f>Oct!I50</f>
        <v>0</v>
      </c>
      <c r="D19" s="571">
        <f>Oct!J50</f>
        <v>0</v>
      </c>
      <c r="E19" s="573">
        <f>Oct!K50</f>
        <v>0</v>
      </c>
      <c r="F19" s="573">
        <f>Oct!L50</f>
        <v>0</v>
      </c>
      <c r="G19" s="573">
        <f>Oct!M50</f>
        <v>0</v>
      </c>
      <c r="H19" s="573">
        <f>Oct!N50</f>
        <v>0</v>
      </c>
      <c r="I19" s="573">
        <f>Oct!O50</f>
        <v>0</v>
      </c>
      <c r="J19" s="573">
        <f>Oct!P50</f>
        <v>0</v>
      </c>
      <c r="K19" s="573">
        <f>Oct!Q50</f>
        <v>0</v>
      </c>
      <c r="L19" s="573">
        <f>Oct!R50</f>
        <v>0</v>
      </c>
      <c r="M19" s="573">
        <f>Oct!S50</f>
        <v>0</v>
      </c>
      <c r="N19" s="573">
        <f>Oct!T50</f>
        <v>0</v>
      </c>
      <c r="O19" s="573">
        <f>Oct!U50</f>
        <v>0</v>
      </c>
      <c r="P19" s="574">
        <f>Oct!V50</f>
        <v>0</v>
      </c>
      <c r="Q19" s="574">
        <f>Oct!W50</f>
        <v>0</v>
      </c>
      <c r="R19" s="575">
        <f>Oct!G54</f>
        <v>0</v>
      </c>
      <c r="S19" s="576">
        <f>Oct!J54</f>
        <v>0</v>
      </c>
    </row>
    <row r="20" spans="1:75" ht="30" customHeight="1">
      <c r="A20" s="570" t="s">
        <v>152</v>
      </c>
      <c r="B20" s="571">
        <f>Nov!H50</f>
        <v>0</v>
      </c>
      <c r="C20" s="572">
        <f>Nov!I50</f>
        <v>0</v>
      </c>
      <c r="D20" s="571">
        <f>Nov!J50</f>
        <v>0</v>
      </c>
      <c r="E20" s="573">
        <f>Nov!K50</f>
        <v>0</v>
      </c>
      <c r="F20" s="573">
        <f>Nov!L50</f>
        <v>0</v>
      </c>
      <c r="G20" s="573">
        <f>Nov!M50</f>
        <v>0</v>
      </c>
      <c r="H20" s="573">
        <f>Nov!N50</f>
        <v>0</v>
      </c>
      <c r="I20" s="573">
        <f>Nov!O50</f>
        <v>0</v>
      </c>
      <c r="J20" s="573">
        <f>Nov!P50</f>
        <v>0</v>
      </c>
      <c r="K20" s="573">
        <f>Nov!Q50</f>
        <v>0</v>
      </c>
      <c r="L20" s="573">
        <f>Nov!R50</f>
        <v>0</v>
      </c>
      <c r="M20" s="573">
        <f>Nov!S50</f>
        <v>0</v>
      </c>
      <c r="N20" s="573">
        <f>Nov!T50</f>
        <v>0</v>
      </c>
      <c r="O20" s="573">
        <f>Nov!U50</f>
        <v>0</v>
      </c>
      <c r="P20" s="574">
        <f>Nov!V50</f>
        <v>0</v>
      </c>
      <c r="Q20" s="574">
        <f>Nov!W50</f>
        <v>0</v>
      </c>
      <c r="R20" s="575">
        <f>Nov!G54</f>
        <v>0</v>
      </c>
      <c r="S20" s="576">
        <f>Nov!J54</f>
        <v>0</v>
      </c>
    </row>
    <row r="21" spans="1:75" ht="30" customHeight="1" thickBot="1">
      <c r="A21" s="577" t="s">
        <v>153</v>
      </c>
      <c r="B21" s="571">
        <f>Déc!H50</f>
        <v>0</v>
      </c>
      <c r="C21" s="572">
        <f>Déc!I50</f>
        <v>0</v>
      </c>
      <c r="D21" s="571">
        <f>Déc!J50</f>
        <v>0</v>
      </c>
      <c r="E21" s="573">
        <f>Déc!K50</f>
        <v>0</v>
      </c>
      <c r="F21" s="573">
        <f>Déc!L50</f>
        <v>0</v>
      </c>
      <c r="G21" s="573">
        <f>Déc!M50</f>
        <v>0</v>
      </c>
      <c r="H21" s="573">
        <f>Déc!N50</f>
        <v>0</v>
      </c>
      <c r="I21" s="573">
        <f>Déc!O50</f>
        <v>0</v>
      </c>
      <c r="J21" s="573">
        <f>Déc!P50</f>
        <v>0</v>
      </c>
      <c r="K21" s="573">
        <f>Déc!Q50</f>
        <v>0</v>
      </c>
      <c r="L21" s="573">
        <f>Déc!R50</f>
        <v>0</v>
      </c>
      <c r="M21" s="573">
        <f>Déc!S50</f>
        <v>0</v>
      </c>
      <c r="N21" s="573">
        <f>Déc!T50</f>
        <v>0</v>
      </c>
      <c r="O21" s="573">
        <f>Déc!U50</f>
        <v>0</v>
      </c>
      <c r="P21" s="574">
        <f>Déc!V50</f>
        <v>0</v>
      </c>
      <c r="Q21" s="574">
        <f>Déc!W50</f>
        <v>0</v>
      </c>
      <c r="R21" s="575">
        <f>Déc!G54</f>
        <v>0</v>
      </c>
      <c r="S21" s="576">
        <f>Déc!J54</f>
        <v>0</v>
      </c>
    </row>
    <row r="22" spans="1:75" ht="30" customHeight="1" thickBot="1">
      <c r="A22" s="580" t="s">
        <v>154</v>
      </c>
      <c r="B22" s="581">
        <f>SUM(B10:B21)</f>
        <v>0</v>
      </c>
      <c r="C22" s="582">
        <f>SUM(C10:C21)</f>
        <v>0</v>
      </c>
      <c r="D22" s="581">
        <f>SUM(D10:D21)</f>
        <v>0</v>
      </c>
      <c r="E22" s="583">
        <f>SUM(E10:E21)</f>
        <v>0</v>
      </c>
      <c r="F22" s="583">
        <f>SUM(F10:F21)</f>
        <v>0</v>
      </c>
      <c r="G22" s="583">
        <f t="shared" ref="G22:P22" si="0">SUM(G10:G21)</f>
        <v>0</v>
      </c>
      <c r="H22" s="583">
        <f t="shared" si="0"/>
        <v>0</v>
      </c>
      <c r="I22" s="583">
        <f t="shared" si="0"/>
        <v>0</v>
      </c>
      <c r="J22" s="583">
        <f t="shared" si="0"/>
        <v>0</v>
      </c>
      <c r="K22" s="583">
        <f t="shared" si="0"/>
        <v>0</v>
      </c>
      <c r="L22" s="583">
        <f t="shared" si="0"/>
        <v>0</v>
      </c>
      <c r="M22" s="583">
        <f t="shared" si="0"/>
        <v>0</v>
      </c>
      <c r="N22" s="583">
        <f t="shared" si="0"/>
        <v>0</v>
      </c>
      <c r="O22" s="583">
        <f t="shared" si="0"/>
        <v>0</v>
      </c>
      <c r="P22" s="584">
        <f t="shared" si="0"/>
        <v>0</v>
      </c>
      <c r="Q22" s="778">
        <f>SUM(Q10:Q21)</f>
        <v>0</v>
      </c>
      <c r="R22" s="585">
        <f>AVERAGE(R10:R21)</f>
        <v>0</v>
      </c>
      <c r="S22" s="585">
        <f>AVERAGE(S10:S21)</f>
        <v>0</v>
      </c>
    </row>
    <row r="23" spans="1:75" ht="30" customHeight="1" thickBot="1">
      <c r="A23" s="1268" t="s">
        <v>104</v>
      </c>
      <c r="B23" s="1269"/>
      <c r="C23" s="1256">
        <f>B22+C22</f>
        <v>0</v>
      </c>
      <c r="D23" s="1257"/>
      <c r="E23" s="586"/>
      <c r="F23" s="1268" t="s">
        <v>10</v>
      </c>
      <c r="G23" s="1269"/>
      <c r="H23" s="1270">
        <f>SUM(D22:P22)</f>
        <v>0</v>
      </c>
      <c r="I23" s="1257"/>
      <c r="J23" s="1244" t="s">
        <v>155</v>
      </c>
      <c r="K23" s="1245"/>
      <c r="L23" s="587">
        <f>R22</f>
        <v>0</v>
      </c>
      <c r="M23" s="588">
        <f>S22</f>
        <v>0</v>
      </c>
    </row>
    <row r="24" spans="1:75" ht="62.25" customHeight="1" thickTop="1" thickBot="1">
      <c r="A24" s="54"/>
      <c r="B24" s="589"/>
      <c r="C24" s="589"/>
      <c r="D24" s="589"/>
      <c r="E24" s="589"/>
      <c r="F24" s="589"/>
      <c r="G24" s="589"/>
      <c r="H24" s="1211" t="s">
        <v>156</v>
      </c>
      <c r="I24" s="1212"/>
      <c r="J24" s="1212"/>
      <c r="K24" s="1213"/>
      <c r="L24" s="1224">
        <f>L4+C23-H23</f>
        <v>0</v>
      </c>
      <c r="M24" s="1225"/>
    </row>
    <row r="25" spans="1:75" ht="27.75" customHeight="1" thickTop="1" thickBot="1">
      <c r="A25" s="442"/>
      <c r="B25" s="442"/>
      <c r="C25" s="442"/>
      <c r="D25" s="442"/>
      <c r="E25" s="442"/>
      <c r="F25" s="590"/>
      <c r="G25" s="442"/>
      <c r="H25" s="50"/>
      <c r="I25" s="50"/>
    </row>
    <row r="26" spans="1:75" ht="23.25" customHeight="1" thickBot="1">
      <c r="A26" s="1208" t="str">
        <f>Déc!M53</f>
        <v>Conciliation bancaire</v>
      </c>
      <c r="B26" s="1209"/>
      <c r="C26" s="1209"/>
      <c r="D26" s="1210"/>
      <c r="E26" s="1206" t="str">
        <f>Déc!J53</f>
        <v>Décembre</v>
      </c>
      <c r="F26" s="1207"/>
      <c r="G26" s="628">
        <f>'POUR DEBUTER'!J6</f>
        <v>0</v>
      </c>
    </row>
    <row r="27" spans="1:75" ht="23.25" customHeight="1" thickBot="1">
      <c r="A27" s="1273" t="str">
        <f>Déc!M54</f>
        <v>Solde bancaire à la FIN du mois, selon l'état de compte :</v>
      </c>
      <c r="B27" s="1274"/>
      <c r="C27" s="1274"/>
      <c r="D27" s="1275"/>
      <c r="E27" s="1249">
        <f>Déc!Q54</f>
        <v>0</v>
      </c>
      <c r="F27" s="1250"/>
      <c r="G27" s="591"/>
    </row>
    <row r="28" spans="1:75" s="25" customFormat="1" ht="23.25" customHeight="1" thickBot="1">
      <c r="A28" s="592" t="str">
        <f>Déc!M55</f>
        <v>Ajouter</v>
      </c>
      <c r="B28" s="1273" t="str">
        <f>Déc!N55</f>
        <v>Revenus non reportés sur l'état de compte :</v>
      </c>
      <c r="C28" s="1274"/>
      <c r="D28" s="1275"/>
      <c r="E28" s="1249">
        <f>Déc!Q55</f>
        <v>0</v>
      </c>
      <c r="F28" s="1250"/>
      <c r="G28" s="591"/>
      <c r="H28" s="54"/>
      <c r="I28" s="54"/>
      <c r="J28" s="54"/>
      <c r="K28" s="54"/>
      <c r="L28" s="54"/>
      <c r="M28" s="54"/>
      <c r="N28" s="54"/>
      <c r="O28" s="54"/>
      <c r="P28" s="54"/>
      <c r="Q28" s="54"/>
      <c r="R28" s="54"/>
      <c r="S28" s="5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row>
    <row r="29" spans="1:75" ht="23.25" customHeight="1" thickBot="1">
      <c r="A29" s="592" t="str">
        <f>Déc!M56</f>
        <v>Déduire</v>
      </c>
      <c r="B29" s="1208" t="str">
        <f>Déc!N56</f>
        <v>Chèques en circulation</v>
      </c>
      <c r="C29" s="1623"/>
      <c r="D29" s="1624"/>
      <c r="E29" s="593"/>
      <c r="F29" s="594"/>
      <c r="G29" s="1208" t="s">
        <v>98</v>
      </c>
      <c r="H29" s="1623"/>
      <c r="I29" s="1624"/>
      <c r="J29" s="593"/>
      <c r="K29" s="594"/>
      <c r="M29" s="1216" t="s">
        <v>157</v>
      </c>
      <c r="N29" s="1217"/>
      <c r="O29" s="1217"/>
      <c r="P29" s="1217"/>
      <c r="Q29" s="1217"/>
      <c r="R29" s="1218"/>
    </row>
    <row r="30" spans="1:75" ht="36.75" customHeight="1" thickBot="1">
      <c r="A30" s="595"/>
      <c r="B30" s="596" t="s">
        <v>101</v>
      </c>
      <c r="C30" s="1222" t="str">
        <f>Déc!O57</f>
        <v>Montant</v>
      </c>
      <c r="D30" s="1223"/>
      <c r="E30" s="597"/>
      <c r="F30" s="598"/>
      <c r="G30" s="596" t="s">
        <v>101</v>
      </c>
      <c r="H30" s="1222" t="s">
        <v>102</v>
      </c>
      <c r="I30" s="1223"/>
      <c r="J30" s="597"/>
      <c r="K30" s="598"/>
      <c r="M30" s="1284" t="s">
        <v>158</v>
      </c>
      <c r="N30" s="1285"/>
      <c r="O30" s="1285"/>
      <c r="P30" s="1285"/>
      <c r="Q30" s="1285"/>
      <c r="R30" s="1286"/>
      <c r="V30" s="649"/>
    </row>
    <row r="31" spans="1:75" ht="23.25" customHeight="1">
      <c r="A31" s="599"/>
      <c r="B31" s="600">
        <f>Déc!N58</f>
        <v>0</v>
      </c>
      <c r="C31" s="1220">
        <f>Déc!O58</f>
        <v>0</v>
      </c>
      <c r="D31" s="1221"/>
      <c r="E31" s="597"/>
      <c r="F31" s="598"/>
      <c r="G31" s="600">
        <f>Déc!R58</f>
        <v>0</v>
      </c>
      <c r="H31" s="1214">
        <f>Déc!S58</f>
        <v>0</v>
      </c>
      <c r="I31" s="1215"/>
      <c r="J31" s="597"/>
      <c r="K31" s="598"/>
      <c r="M31" s="1279" t="s">
        <v>159</v>
      </c>
      <c r="N31" s="1280"/>
      <c r="O31" s="1281"/>
      <c r="P31" s="1287">
        <f>L24</f>
        <v>0</v>
      </c>
      <c r="Q31" s="1288"/>
      <c r="R31" s="1289"/>
    </row>
    <row r="32" spans="1:75" ht="23.25" customHeight="1">
      <c r="A32" s="599"/>
      <c r="B32" s="600">
        <f>Déc!N59</f>
        <v>0</v>
      </c>
      <c r="C32" s="1220">
        <f>Déc!O59</f>
        <v>0</v>
      </c>
      <c r="D32" s="1221"/>
      <c r="E32" s="597"/>
      <c r="F32" s="598"/>
      <c r="G32" s="600">
        <f>Déc!R59</f>
        <v>0</v>
      </c>
      <c r="H32" s="1214">
        <f>Déc!S59</f>
        <v>0</v>
      </c>
      <c r="I32" s="1215"/>
      <c r="J32" s="597"/>
      <c r="K32" s="598"/>
      <c r="M32" s="1296" t="s">
        <v>160</v>
      </c>
      <c r="N32" s="1297"/>
      <c r="O32" s="1298"/>
      <c r="P32" s="1290"/>
      <c r="Q32" s="1291"/>
      <c r="R32" s="1292"/>
      <c r="S32" s="1336" t="s">
        <v>161</v>
      </c>
      <c r="T32" s="1200" t="s">
        <v>162</v>
      </c>
      <c r="U32" s="1201"/>
      <c r="V32" s="650"/>
    </row>
    <row r="33" spans="1:22" ht="23.25" customHeight="1">
      <c r="A33" s="599"/>
      <c r="B33" s="600">
        <f>Déc!N60</f>
        <v>0</v>
      </c>
      <c r="C33" s="1220">
        <f>Déc!O60</f>
        <v>0</v>
      </c>
      <c r="D33" s="1221"/>
      <c r="E33" s="597"/>
      <c r="F33" s="598"/>
      <c r="G33" s="600">
        <f>Déc!R60</f>
        <v>0</v>
      </c>
      <c r="H33" s="1214">
        <f>Déc!S60</f>
        <v>0</v>
      </c>
      <c r="I33" s="1215"/>
      <c r="J33" s="597"/>
      <c r="K33" s="598"/>
      <c r="M33" s="1293" t="s">
        <v>163</v>
      </c>
      <c r="N33" s="1294"/>
      <c r="O33" s="1295"/>
      <c r="P33" s="1290"/>
      <c r="Q33" s="1291"/>
      <c r="R33" s="1292"/>
      <c r="S33" s="1336"/>
      <c r="T33" s="1202"/>
      <c r="U33" s="1203"/>
      <c r="V33" s="650"/>
    </row>
    <row r="34" spans="1:22" ht="23.25" customHeight="1">
      <c r="A34" s="599"/>
      <c r="B34" s="600">
        <f>Déc!N61</f>
        <v>0</v>
      </c>
      <c r="C34" s="1220">
        <f>Déc!O61</f>
        <v>0</v>
      </c>
      <c r="D34" s="1221"/>
      <c r="E34" s="597"/>
      <c r="F34" s="598"/>
      <c r="G34" s="600">
        <f>Déc!R61</f>
        <v>0</v>
      </c>
      <c r="H34" s="1214">
        <f>Déc!S61</f>
        <v>0</v>
      </c>
      <c r="I34" s="1215"/>
      <c r="J34" s="597"/>
      <c r="K34" s="598"/>
      <c r="M34" s="1293" t="s">
        <v>164</v>
      </c>
      <c r="N34" s="1294"/>
      <c r="O34" s="1295"/>
      <c r="P34" s="1282"/>
      <c r="Q34" s="1282"/>
      <c r="R34" s="1283"/>
      <c r="S34" s="1336"/>
      <c r="T34" s="1202"/>
      <c r="U34" s="1203"/>
      <c r="V34" s="650"/>
    </row>
    <row r="35" spans="1:22" ht="23.25" customHeight="1" thickBot="1">
      <c r="A35" s="599"/>
      <c r="B35" s="600">
        <f>Déc!N62</f>
        <v>0</v>
      </c>
      <c r="C35" s="1220">
        <f>Déc!O62</f>
        <v>0</v>
      </c>
      <c r="D35" s="1221"/>
      <c r="E35" s="597"/>
      <c r="F35" s="598"/>
      <c r="G35" s="600">
        <f>Déc!R62</f>
        <v>0</v>
      </c>
      <c r="H35" s="1214">
        <f>Déc!S62</f>
        <v>0</v>
      </c>
      <c r="I35" s="1215"/>
      <c r="J35" s="597"/>
      <c r="K35" s="598"/>
      <c r="M35" s="1319" t="s">
        <v>165</v>
      </c>
      <c r="N35" s="1320"/>
      <c r="O35" s="1321"/>
      <c r="P35" s="1282"/>
      <c r="Q35" s="1282"/>
      <c r="R35" s="1283"/>
      <c r="S35" s="1336"/>
      <c r="T35" s="1204"/>
      <c r="U35" s="1205"/>
      <c r="V35" s="650"/>
    </row>
    <row r="36" spans="1:22" ht="23.25" customHeight="1" thickBot="1">
      <c r="A36" s="599"/>
      <c r="B36" s="600">
        <f>Déc!N63</f>
        <v>0</v>
      </c>
      <c r="C36" s="1220">
        <f>Déc!O63</f>
        <v>0</v>
      </c>
      <c r="D36" s="1221"/>
      <c r="E36" s="597"/>
      <c r="F36" s="598"/>
      <c r="G36" s="600">
        <f>Déc!R63</f>
        <v>0</v>
      </c>
      <c r="H36" s="1214">
        <f>Déc!S63</f>
        <v>0</v>
      </c>
      <c r="I36" s="1215"/>
      <c r="J36" s="597"/>
      <c r="K36" s="598"/>
      <c r="M36" s="601" t="s">
        <v>166</v>
      </c>
      <c r="N36" s="1322"/>
      <c r="O36" s="1323"/>
      <c r="P36" s="1316"/>
      <c r="Q36" s="1317"/>
      <c r="R36" s="1318"/>
    </row>
    <row r="37" spans="1:22" ht="23.25" customHeight="1">
      <c r="A37" s="599"/>
      <c r="B37" s="600">
        <f>Déc!N64</f>
        <v>0</v>
      </c>
      <c r="C37" s="1220">
        <f>Déc!O64</f>
        <v>0</v>
      </c>
      <c r="D37" s="1221"/>
      <c r="E37" s="597"/>
      <c r="F37" s="598"/>
      <c r="G37" s="600">
        <f>Déc!R64</f>
        <v>0</v>
      </c>
      <c r="H37" s="1214">
        <f>Déc!S64</f>
        <v>0</v>
      </c>
      <c r="I37" s="1215"/>
      <c r="J37" s="597"/>
      <c r="K37" s="598"/>
      <c r="M37" s="1276"/>
      <c r="N37" s="1277"/>
      <c r="O37" s="1278"/>
      <c r="P37" s="1302"/>
      <c r="Q37" s="1303"/>
      <c r="R37" s="1304"/>
    </row>
    <row r="38" spans="1:22" ht="23.25" customHeight="1">
      <c r="A38" s="599"/>
      <c r="B38" s="600">
        <f>Déc!N65</f>
        <v>0</v>
      </c>
      <c r="C38" s="1220">
        <f>Déc!O65</f>
        <v>0</v>
      </c>
      <c r="D38" s="1221"/>
      <c r="E38" s="597"/>
      <c r="F38" s="598"/>
      <c r="G38" s="600">
        <f>Déc!R65</f>
        <v>0</v>
      </c>
      <c r="H38" s="1214">
        <f>Déc!S65</f>
        <v>0</v>
      </c>
      <c r="I38" s="1215"/>
      <c r="J38" s="597"/>
      <c r="K38" s="598"/>
      <c r="M38" s="1276"/>
      <c r="N38" s="1277"/>
      <c r="O38" s="1278"/>
      <c r="P38" s="1302"/>
      <c r="Q38" s="1303"/>
      <c r="R38" s="1304"/>
    </row>
    <row r="39" spans="1:22" ht="23.25" customHeight="1" thickBot="1">
      <c r="A39" s="599"/>
      <c r="B39" s="600">
        <f>Déc!N66</f>
        <v>0</v>
      </c>
      <c r="C39" s="1220">
        <f>Déc!O66</f>
        <v>0</v>
      </c>
      <c r="D39" s="1221"/>
      <c r="E39" s="597"/>
      <c r="F39" s="598"/>
      <c r="G39" s="600">
        <f>Déc!R66</f>
        <v>0</v>
      </c>
      <c r="H39" s="1214">
        <f>Déc!S66</f>
        <v>0</v>
      </c>
      <c r="I39" s="1215"/>
      <c r="J39" s="597"/>
      <c r="K39" s="598"/>
      <c r="M39" s="1352"/>
      <c r="N39" s="1353"/>
      <c r="O39" s="1354"/>
      <c r="P39" s="1302"/>
      <c r="Q39" s="1303"/>
      <c r="R39" s="1304"/>
    </row>
    <row r="40" spans="1:22" ht="23.25" customHeight="1" thickBot="1">
      <c r="A40" s="599"/>
      <c r="B40" s="600">
        <f>Déc!N67</f>
        <v>0</v>
      </c>
      <c r="C40" s="1220">
        <f>Déc!O67</f>
        <v>0</v>
      </c>
      <c r="D40" s="1221"/>
      <c r="E40" s="597"/>
      <c r="F40" s="598"/>
      <c r="G40" s="600">
        <f>Déc!R67</f>
        <v>0</v>
      </c>
      <c r="H40" s="1214">
        <f>Déc!S67</f>
        <v>0</v>
      </c>
      <c r="I40" s="1215"/>
      <c r="J40" s="597"/>
      <c r="K40" s="598"/>
      <c r="M40" s="1310" t="s">
        <v>167</v>
      </c>
      <c r="N40" s="1311"/>
      <c r="O40" s="1312"/>
      <c r="P40" s="1313">
        <f>SUM(P31:P39)</f>
        <v>0</v>
      </c>
      <c r="Q40" s="1314"/>
      <c r="R40" s="1315"/>
    </row>
    <row r="41" spans="1:22" ht="23.25" customHeight="1" thickBot="1">
      <c r="A41" s="599"/>
      <c r="B41" s="600">
        <f>Déc!N68</f>
        <v>0</v>
      </c>
      <c r="C41" s="1220">
        <f>Déc!O68</f>
        <v>0</v>
      </c>
      <c r="D41" s="1221"/>
      <c r="E41" s="597"/>
      <c r="F41" s="598"/>
      <c r="G41" s="600">
        <f>Déc!R68</f>
        <v>0</v>
      </c>
      <c r="H41" s="1214">
        <f>Déc!S68</f>
        <v>0</v>
      </c>
      <c r="I41" s="1215"/>
      <c r="J41" s="597"/>
      <c r="K41" s="598"/>
      <c r="M41" s="1324" t="s">
        <v>168</v>
      </c>
      <c r="N41" s="1325"/>
      <c r="O41" s="1325"/>
      <c r="P41" s="1325"/>
      <c r="Q41" s="1325"/>
      <c r="R41" s="1326"/>
    </row>
    <row r="42" spans="1:22" ht="23.25" customHeight="1" thickBot="1">
      <c r="A42" s="599"/>
      <c r="B42" s="600">
        <f>Déc!N69</f>
        <v>0</v>
      </c>
      <c r="C42" s="1220">
        <f>Déc!O69</f>
        <v>0</v>
      </c>
      <c r="D42" s="1221"/>
      <c r="E42" s="597"/>
      <c r="F42" s="598"/>
      <c r="G42" s="600">
        <f>Déc!R69</f>
        <v>0</v>
      </c>
      <c r="H42" s="1214">
        <f>Déc!S69</f>
        <v>0</v>
      </c>
      <c r="I42" s="1215"/>
      <c r="J42" s="597"/>
      <c r="K42" s="598"/>
      <c r="M42" s="1333" t="s">
        <v>169</v>
      </c>
      <c r="N42" s="1334"/>
      <c r="O42" s="1335"/>
      <c r="P42" s="1299"/>
      <c r="Q42" s="1300"/>
      <c r="R42" s="1301"/>
    </row>
    <row r="43" spans="1:22" ht="23.25" customHeight="1" thickBot="1">
      <c r="A43" s="599"/>
      <c r="B43" s="600">
        <f>Déc!N70</f>
        <v>0</v>
      </c>
      <c r="C43" s="1220">
        <f>Déc!O70</f>
        <v>0</v>
      </c>
      <c r="D43" s="1221"/>
      <c r="E43" s="597"/>
      <c r="F43" s="598"/>
      <c r="G43" s="600">
        <f>Déc!R70</f>
        <v>0</v>
      </c>
      <c r="H43" s="1214">
        <f>Déc!S70</f>
        <v>0</v>
      </c>
      <c r="I43" s="1215"/>
      <c r="J43" s="597"/>
      <c r="K43" s="598"/>
      <c r="M43" s="601" t="s">
        <v>166</v>
      </c>
      <c r="N43" s="1322"/>
      <c r="O43" s="1323"/>
      <c r="P43" s="1316"/>
      <c r="Q43" s="1317"/>
      <c r="R43" s="1318"/>
    </row>
    <row r="44" spans="1:22" s="26" customFormat="1" ht="23.25" customHeight="1">
      <c r="A44" s="599"/>
      <c r="B44" s="600">
        <f>Déc!N71</f>
        <v>0</v>
      </c>
      <c r="C44" s="1220">
        <f>Déc!O71</f>
        <v>0</v>
      </c>
      <c r="D44" s="1221"/>
      <c r="E44" s="597"/>
      <c r="F44" s="598"/>
      <c r="G44" s="600">
        <f>Déc!R71</f>
        <v>0</v>
      </c>
      <c r="H44" s="1214">
        <f>Déc!S71</f>
        <v>0</v>
      </c>
      <c r="I44" s="1215"/>
      <c r="J44" s="597"/>
      <c r="K44" s="598"/>
      <c r="L44" s="602"/>
      <c r="M44" s="1349"/>
      <c r="N44" s="1350"/>
      <c r="O44" s="1351"/>
      <c r="P44" s="1302"/>
      <c r="Q44" s="1303"/>
      <c r="R44" s="1304"/>
      <c r="S44" s="457"/>
    </row>
    <row r="45" spans="1:22" ht="23.25" customHeight="1">
      <c r="A45" s="599"/>
      <c r="B45" s="600">
        <f>Déc!N72</f>
        <v>0</v>
      </c>
      <c r="C45" s="1220">
        <f>Déc!O72</f>
        <v>0</v>
      </c>
      <c r="D45" s="1221"/>
      <c r="E45" s="597"/>
      <c r="F45" s="598"/>
      <c r="G45" s="600">
        <f>Déc!R72</f>
        <v>0</v>
      </c>
      <c r="H45" s="1214">
        <f>Déc!S72</f>
        <v>0</v>
      </c>
      <c r="I45" s="1215"/>
      <c r="J45" s="597"/>
      <c r="K45" s="598"/>
      <c r="M45" s="1349"/>
      <c r="N45" s="1350"/>
      <c r="O45" s="1351"/>
      <c r="P45" s="1302"/>
      <c r="Q45" s="1303"/>
      <c r="R45" s="1304"/>
      <c r="S45" s="602"/>
    </row>
    <row r="46" spans="1:22" ht="23.25" customHeight="1" thickBot="1">
      <c r="A46" s="599"/>
      <c r="B46" s="600">
        <f>Déc!N73</f>
        <v>0</v>
      </c>
      <c r="C46" s="1220">
        <f>Déc!O73</f>
        <v>0</v>
      </c>
      <c r="D46" s="1221"/>
      <c r="E46" s="597"/>
      <c r="F46" s="598"/>
      <c r="G46" s="600">
        <f>Déc!R73</f>
        <v>0</v>
      </c>
      <c r="H46" s="1214">
        <f>Déc!S73</f>
        <v>0</v>
      </c>
      <c r="I46" s="1215"/>
      <c r="J46" s="597"/>
      <c r="K46" s="598"/>
      <c r="M46" s="1349"/>
      <c r="N46" s="1350"/>
      <c r="O46" s="1351"/>
      <c r="P46" s="1346"/>
      <c r="Q46" s="1347"/>
      <c r="R46" s="1348"/>
    </row>
    <row r="47" spans="1:22" ht="23.25" customHeight="1" thickBot="1">
      <c r="A47" s="599"/>
      <c r="B47" s="600">
        <f>Déc!N74</f>
        <v>0</v>
      </c>
      <c r="C47" s="1220">
        <f>Déc!O74</f>
        <v>0</v>
      </c>
      <c r="D47" s="1221"/>
      <c r="E47" s="597"/>
      <c r="F47" s="598"/>
      <c r="G47" s="600">
        <f>Déc!R74</f>
        <v>0</v>
      </c>
      <c r="H47" s="1214">
        <f>Déc!S74</f>
        <v>0</v>
      </c>
      <c r="I47" s="1215"/>
      <c r="J47" s="597"/>
      <c r="K47" s="598"/>
      <c r="M47" s="1327" t="s">
        <v>170</v>
      </c>
      <c r="N47" s="1328"/>
      <c r="O47" s="1329"/>
      <c r="P47" s="1330">
        <f>SUM(P42:P46)</f>
        <v>0</v>
      </c>
      <c r="Q47" s="1331"/>
      <c r="R47" s="1332"/>
    </row>
    <row r="48" spans="1:22" ht="23.25" customHeight="1">
      <c r="A48" s="599"/>
      <c r="B48" s="600">
        <f>Déc!N75</f>
        <v>0</v>
      </c>
      <c r="C48" s="1220">
        <f>Déc!O75</f>
        <v>0</v>
      </c>
      <c r="D48" s="1221"/>
      <c r="E48" s="597"/>
      <c r="F48" s="598"/>
      <c r="G48" s="600">
        <f>Déc!R75</f>
        <v>0</v>
      </c>
      <c r="H48" s="1214">
        <f>Déc!S75</f>
        <v>0</v>
      </c>
      <c r="I48" s="1215"/>
      <c r="J48" s="597"/>
      <c r="K48" s="598"/>
    </row>
    <row r="49" spans="1:11" ht="23.25" customHeight="1">
      <c r="A49" s="599"/>
      <c r="B49" s="600">
        <f>Déc!N77</f>
        <v>0</v>
      </c>
      <c r="C49" s="1220">
        <f>Déc!O77</f>
        <v>0</v>
      </c>
      <c r="D49" s="1221"/>
      <c r="E49" s="597"/>
      <c r="F49" s="598"/>
      <c r="G49" s="600">
        <f>Déc!R77</f>
        <v>0</v>
      </c>
      <c r="H49" s="1214">
        <f>Déc!S77</f>
        <v>0</v>
      </c>
      <c r="I49" s="1215"/>
      <c r="J49" s="597"/>
      <c r="K49" s="598"/>
    </row>
    <row r="50" spans="1:11" ht="23.25" customHeight="1">
      <c r="A50" s="599"/>
      <c r="B50" s="600">
        <f>Déc!N78</f>
        <v>0</v>
      </c>
      <c r="C50" s="1220">
        <f>Déc!O78</f>
        <v>0</v>
      </c>
      <c r="D50" s="1221"/>
      <c r="E50" s="597"/>
      <c r="F50" s="598"/>
      <c r="G50" s="600">
        <f>Déc!R78</f>
        <v>0</v>
      </c>
      <c r="H50" s="1214">
        <f>Déc!S78</f>
        <v>0</v>
      </c>
      <c r="I50" s="1215"/>
      <c r="J50" s="597"/>
      <c r="K50" s="598"/>
    </row>
    <row r="51" spans="1:11" ht="23.25" customHeight="1">
      <c r="A51" s="599"/>
      <c r="B51" s="600">
        <f>Déc!N79</f>
        <v>0</v>
      </c>
      <c r="C51" s="1220">
        <f>Déc!O79</f>
        <v>0</v>
      </c>
      <c r="D51" s="1221"/>
      <c r="E51" s="597"/>
      <c r="F51" s="598"/>
      <c r="G51" s="600">
        <f>Déc!R79</f>
        <v>0</v>
      </c>
      <c r="H51" s="1214">
        <f>Déc!S79</f>
        <v>0</v>
      </c>
      <c r="I51" s="1215"/>
      <c r="J51" s="597"/>
      <c r="K51" s="598"/>
    </row>
    <row r="52" spans="1:11" ht="23.25" customHeight="1">
      <c r="A52" s="599"/>
      <c r="B52" s="600">
        <f>Déc!N80</f>
        <v>0</v>
      </c>
      <c r="C52" s="1220">
        <f>Déc!O80</f>
        <v>0</v>
      </c>
      <c r="D52" s="1221"/>
      <c r="E52" s="597"/>
      <c r="F52" s="598"/>
      <c r="G52" s="600">
        <f>Déc!R80</f>
        <v>0</v>
      </c>
      <c r="H52" s="1214">
        <f>Déc!S80</f>
        <v>0</v>
      </c>
      <c r="I52" s="1215"/>
      <c r="J52" s="597"/>
      <c r="K52" s="598"/>
    </row>
    <row r="53" spans="1:11" ht="23.25" customHeight="1">
      <c r="A53" s="599"/>
      <c r="B53" s="600">
        <f>Déc!N81</f>
        <v>0</v>
      </c>
      <c r="C53" s="1220">
        <f>Déc!O81</f>
        <v>0</v>
      </c>
      <c r="D53" s="1221"/>
      <c r="E53" s="597"/>
      <c r="F53" s="598"/>
      <c r="G53" s="600">
        <f>Déc!R81</f>
        <v>0</v>
      </c>
      <c r="H53" s="1214">
        <f>Déc!S81</f>
        <v>0</v>
      </c>
      <c r="I53" s="1215"/>
      <c r="J53" s="597"/>
      <c r="K53" s="598"/>
    </row>
    <row r="54" spans="1:11" ht="23.25" customHeight="1">
      <c r="A54" s="599"/>
      <c r="B54" s="600">
        <f>Déc!N82</f>
        <v>0</v>
      </c>
      <c r="C54" s="1220">
        <f>Déc!O82</f>
        <v>0</v>
      </c>
      <c r="D54" s="1221"/>
      <c r="E54" s="597"/>
      <c r="F54" s="598"/>
      <c r="G54" s="600">
        <f>Déc!R82</f>
        <v>0</v>
      </c>
      <c r="H54" s="1214">
        <f>Déc!S82</f>
        <v>0</v>
      </c>
      <c r="I54" s="1215"/>
      <c r="J54" s="597"/>
      <c r="K54" s="598"/>
    </row>
    <row r="55" spans="1:11" ht="23.25" customHeight="1">
      <c r="A55" s="599"/>
      <c r="B55" s="600">
        <f>Déc!N83</f>
        <v>0</v>
      </c>
      <c r="C55" s="1220">
        <f>Déc!O83</f>
        <v>0</v>
      </c>
      <c r="D55" s="1221"/>
      <c r="E55" s="597"/>
      <c r="F55" s="598"/>
      <c r="G55" s="600">
        <f>Déc!R83</f>
        <v>0</v>
      </c>
      <c r="H55" s="1214">
        <f>Déc!S83</f>
        <v>0</v>
      </c>
      <c r="I55" s="1215"/>
      <c r="J55" s="597"/>
      <c r="K55" s="598"/>
    </row>
    <row r="56" spans="1:11" ht="23.25" customHeight="1">
      <c r="A56" s="599"/>
      <c r="B56" s="600">
        <f>Déc!N84</f>
        <v>0</v>
      </c>
      <c r="C56" s="1220">
        <f>Déc!O84</f>
        <v>0</v>
      </c>
      <c r="D56" s="1221"/>
      <c r="E56" s="597"/>
      <c r="F56" s="598"/>
      <c r="G56" s="600">
        <f>Déc!R84</f>
        <v>0</v>
      </c>
      <c r="H56" s="1214">
        <f>Déc!S84</f>
        <v>0</v>
      </c>
      <c r="I56" s="1215"/>
      <c r="J56" s="597"/>
      <c r="K56" s="598"/>
    </row>
    <row r="57" spans="1:11" ht="23.25" customHeight="1">
      <c r="A57" s="599"/>
      <c r="B57" s="600">
        <f>Déc!N85</f>
        <v>0</v>
      </c>
      <c r="C57" s="1220">
        <f>Déc!O85</f>
        <v>0</v>
      </c>
      <c r="D57" s="1221"/>
      <c r="E57" s="597"/>
      <c r="F57" s="598"/>
      <c r="G57" s="600">
        <f>Déc!R85</f>
        <v>0</v>
      </c>
      <c r="H57" s="1214">
        <f>Déc!S85</f>
        <v>0</v>
      </c>
      <c r="I57" s="1215"/>
      <c r="J57" s="597"/>
      <c r="K57" s="598"/>
    </row>
    <row r="58" spans="1:11" ht="23.25" customHeight="1">
      <c r="A58" s="599"/>
      <c r="B58" s="600">
        <f>Déc!N86</f>
        <v>0</v>
      </c>
      <c r="C58" s="1220">
        <f>Déc!O86</f>
        <v>0</v>
      </c>
      <c r="D58" s="1221"/>
      <c r="E58" s="597"/>
      <c r="F58" s="598"/>
      <c r="G58" s="600">
        <f>Déc!R86</f>
        <v>0</v>
      </c>
      <c r="H58" s="1214">
        <f>Déc!S86</f>
        <v>0</v>
      </c>
      <c r="I58" s="1215"/>
      <c r="J58" s="597"/>
      <c r="K58" s="598"/>
    </row>
    <row r="59" spans="1:11" ht="23.25" customHeight="1" thickBot="1">
      <c r="A59" s="603"/>
      <c r="B59" s="600">
        <f>Déc!N87</f>
        <v>0</v>
      </c>
      <c r="C59" s="1220">
        <f>Déc!O87</f>
        <v>0</v>
      </c>
      <c r="D59" s="1221"/>
      <c r="E59" s="604"/>
      <c r="F59" s="605"/>
      <c r="G59" s="600">
        <f>Déc!R87</f>
        <v>0</v>
      </c>
      <c r="H59" s="1214">
        <f>Déc!S87</f>
        <v>0</v>
      </c>
      <c r="I59" s="1215"/>
      <c r="J59" s="604"/>
      <c r="K59" s="605"/>
    </row>
    <row r="60" spans="1:11" ht="23.25" customHeight="1" thickBot="1">
      <c r="B60" s="1307" t="str">
        <f>Déc!N88</f>
        <v>Total des chèques en circulation :</v>
      </c>
      <c r="C60" s="1308"/>
      <c r="D60" s="1309"/>
      <c r="E60" s="1305">
        <f>Déc!Q88</f>
        <v>0</v>
      </c>
      <c r="F60" s="1306"/>
      <c r="G60" s="1226" t="str">
        <f>Déc!R88</f>
        <v>Sous-total des chèques en circulation :</v>
      </c>
      <c r="H60" s="1227"/>
      <c r="I60" s="1228"/>
      <c r="J60" s="1305">
        <f>Déc!U88</f>
        <v>0</v>
      </c>
      <c r="K60" s="1306"/>
    </row>
    <row r="61" spans="1:11" ht="23.25" customHeight="1" thickBot="1">
      <c r="B61" s="1233" t="s">
        <v>171</v>
      </c>
      <c r="C61" s="1234"/>
      <c r="D61" s="1235"/>
      <c r="E61" s="1236">
        <f>Déc!Q89</f>
        <v>0</v>
      </c>
      <c r="F61" s="1237"/>
      <c r="G61" s="468"/>
    </row>
    <row r="62" spans="1:11" ht="20.100000000000001" customHeight="1">
      <c r="A62" s="606"/>
      <c r="B62" s="911" t="s">
        <v>172</v>
      </c>
      <c r="C62" s="1013"/>
      <c r="D62" s="1013"/>
      <c r="E62" s="1013"/>
      <c r="F62" s="912"/>
      <c r="G62" s="468"/>
    </row>
    <row r="63" spans="1:11" ht="20.100000000000001" customHeight="1">
      <c r="A63" s="607"/>
      <c r="B63" s="1014"/>
      <c r="C63" s="1015"/>
      <c r="D63" s="1015"/>
      <c r="E63" s="1015"/>
      <c r="F63" s="1016"/>
      <c r="G63" s="468"/>
    </row>
    <row r="64" spans="1:11" ht="20.100000000000001" customHeight="1" thickBot="1">
      <c r="A64" s="607"/>
      <c r="B64" s="1017"/>
      <c r="C64" s="1018"/>
      <c r="D64" s="1018"/>
      <c r="E64" s="1018"/>
      <c r="F64" s="1019"/>
      <c r="G64" s="468"/>
    </row>
    <row r="65" spans="1:11" ht="20.25">
      <c r="A65" s="607"/>
      <c r="B65" s="1192" t="s">
        <v>173</v>
      </c>
      <c r="C65" s="1193"/>
      <c r="D65" s="1194"/>
      <c r="E65" s="1229">
        <f>L24-E61</f>
        <v>0</v>
      </c>
      <c r="F65" s="1230"/>
      <c r="G65" s="468"/>
    </row>
    <row r="66" spans="1:11" ht="21" thickBot="1">
      <c r="A66" s="607"/>
      <c r="B66" s="1195" t="s">
        <v>174</v>
      </c>
      <c r="C66" s="1196"/>
      <c r="D66" s="1197"/>
      <c r="E66" s="1231"/>
      <c r="F66" s="1232"/>
      <c r="G66" s="468"/>
    </row>
    <row r="67" spans="1:11" ht="18.75" customHeight="1">
      <c r="A67" s="479"/>
      <c r="E67" s="477"/>
      <c r="F67" s="477"/>
      <c r="G67" s="468"/>
    </row>
    <row r="68" spans="1:11" ht="15">
      <c r="A68" s="59"/>
      <c r="C68" s="60"/>
      <c r="D68" s="59"/>
      <c r="E68" s="59"/>
      <c r="F68" s="61"/>
      <c r="G68" s="468"/>
    </row>
    <row r="69" spans="1:11" ht="15">
      <c r="A69" s="59"/>
      <c r="C69" s="60"/>
      <c r="D69" s="59"/>
      <c r="E69" s="59"/>
      <c r="F69" s="61"/>
      <c r="G69" s="468"/>
    </row>
    <row r="70" spans="1:11" ht="15.75">
      <c r="A70" s="477"/>
      <c r="C70" s="60"/>
      <c r="D70" s="59"/>
      <c r="E70" s="59"/>
      <c r="F70" s="61"/>
      <c r="G70" s="468"/>
    </row>
    <row r="71" spans="1:11" ht="15">
      <c r="C71" s="60"/>
      <c r="D71" s="59"/>
      <c r="E71" s="59"/>
      <c r="F71" s="61"/>
      <c r="G71" s="468"/>
    </row>
    <row r="72" spans="1:11" ht="15">
      <c r="A72" s="59"/>
      <c r="C72" s="60"/>
      <c r="D72" s="59"/>
      <c r="E72" s="59"/>
      <c r="F72" s="61"/>
      <c r="G72" s="468"/>
    </row>
    <row r="73" spans="1:11" ht="25.5">
      <c r="A73" s="59"/>
      <c r="C73" s="60"/>
      <c r="D73" s="59"/>
      <c r="E73" s="59"/>
      <c r="F73" s="61"/>
      <c r="G73" s="608"/>
    </row>
    <row r="74" spans="1:11" ht="18">
      <c r="A74" s="59"/>
      <c r="C74" s="60"/>
      <c r="D74" s="59"/>
      <c r="E74" s="59"/>
      <c r="F74" s="61"/>
      <c r="G74" s="609"/>
    </row>
    <row r="75" spans="1:11" ht="15">
      <c r="A75" s="59"/>
      <c r="C75" s="60"/>
      <c r="D75" s="59"/>
      <c r="E75" s="59"/>
      <c r="F75" s="61"/>
    </row>
    <row r="76" spans="1:11" ht="15">
      <c r="A76" s="59"/>
      <c r="C76" s="60"/>
      <c r="D76" s="59"/>
      <c r="E76" s="59"/>
      <c r="F76" s="61"/>
    </row>
    <row r="77" spans="1:11" ht="15">
      <c r="A77" s="59"/>
      <c r="C77" s="60"/>
      <c r="D77" s="59"/>
      <c r="E77" s="59"/>
      <c r="F77" s="61"/>
    </row>
    <row r="78" spans="1:11" ht="15">
      <c r="A78" s="59"/>
      <c r="C78" s="60"/>
      <c r="D78" s="59"/>
      <c r="E78" s="59"/>
      <c r="F78" s="61"/>
    </row>
    <row r="79" spans="1:11" ht="15.75">
      <c r="A79" s="59"/>
      <c r="D79" s="59"/>
      <c r="E79" s="467"/>
      <c r="G79" s="610"/>
      <c r="H79" s="602"/>
      <c r="I79" s="602"/>
      <c r="K79" s="602"/>
    </row>
    <row r="80" spans="1:11" ht="15.75">
      <c r="A80" s="59"/>
      <c r="D80" s="59"/>
      <c r="E80" s="467"/>
      <c r="G80" s="478"/>
      <c r="H80" s="611"/>
    </row>
    <row r="81" spans="1:8" ht="15.75">
      <c r="A81" s="59"/>
      <c r="C81" s="60"/>
      <c r="D81" s="477"/>
      <c r="E81" s="477"/>
      <c r="F81" s="477"/>
    </row>
    <row r="82" spans="1:8" ht="15.75">
      <c r="C82" s="612"/>
      <c r="D82" s="613"/>
      <c r="E82" s="613"/>
      <c r="F82" s="614"/>
      <c r="G82" s="477"/>
      <c r="H82" s="60"/>
    </row>
    <row r="83" spans="1:8" ht="15">
      <c r="A83" s="59"/>
      <c r="C83" s="612"/>
      <c r="H83" s="60"/>
    </row>
    <row r="84" spans="1:8" ht="15.75">
      <c r="A84" s="59"/>
      <c r="C84" s="477"/>
      <c r="D84" s="477"/>
      <c r="E84" s="477"/>
      <c r="F84" s="477"/>
      <c r="G84" s="615"/>
      <c r="H84" s="60"/>
    </row>
    <row r="85" spans="1:8" ht="15">
      <c r="A85" s="59"/>
      <c r="C85" s="59"/>
      <c r="D85" s="59"/>
      <c r="E85" s="59"/>
      <c r="F85" s="616"/>
      <c r="G85" s="617"/>
      <c r="H85" s="60"/>
    </row>
    <row r="86" spans="1:8" ht="20.25">
      <c r="A86" s="477"/>
      <c r="B86" s="618"/>
      <c r="C86" s="59"/>
      <c r="D86" s="59"/>
      <c r="E86" s="59"/>
      <c r="F86" s="59"/>
      <c r="G86" s="617"/>
      <c r="H86" s="60"/>
    </row>
    <row r="87" spans="1:8" ht="15.75">
      <c r="A87" s="477"/>
      <c r="B87" s="60"/>
      <c r="C87" s="59"/>
      <c r="D87" s="59"/>
      <c r="E87" s="59"/>
      <c r="F87" s="59"/>
      <c r="G87" s="617"/>
      <c r="H87" s="60"/>
    </row>
    <row r="88" spans="1:8" ht="15.75">
      <c r="A88" s="477"/>
      <c r="C88" s="477"/>
      <c r="D88" s="477"/>
      <c r="E88" s="477"/>
      <c r="F88" s="616"/>
      <c r="G88" s="617"/>
      <c r="H88" s="60"/>
    </row>
    <row r="89" spans="1:8" ht="15">
      <c r="B89" s="60"/>
      <c r="G89" s="617"/>
      <c r="H89" s="60"/>
    </row>
    <row r="90" spans="1:8" ht="15">
      <c r="B90" s="60"/>
      <c r="G90" s="617"/>
      <c r="H90" s="60"/>
    </row>
    <row r="91" spans="1:8" ht="15">
      <c r="B91" s="60"/>
    </row>
    <row r="92" spans="1:8" ht="15">
      <c r="B92" s="60"/>
    </row>
    <row r="93" spans="1:8" ht="15">
      <c r="B93" s="60"/>
      <c r="G93" s="619"/>
    </row>
    <row r="94" spans="1:8" ht="15.75">
      <c r="B94" s="60"/>
      <c r="G94" s="620"/>
      <c r="H94" s="477"/>
    </row>
    <row r="95" spans="1:8" ht="15">
      <c r="B95" s="60"/>
    </row>
    <row r="96" spans="1:8" ht="15.75">
      <c r="B96" s="60"/>
      <c r="G96" s="477"/>
    </row>
    <row r="97" spans="2:8" ht="15">
      <c r="B97" s="60"/>
      <c r="G97" s="619"/>
    </row>
    <row r="98" spans="2:8" ht="15">
      <c r="B98" s="60"/>
      <c r="C98" s="612"/>
      <c r="D98" s="60"/>
      <c r="E98" s="60"/>
      <c r="F98" s="60"/>
      <c r="G98" s="619"/>
    </row>
    <row r="99" spans="2:8" ht="15">
      <c r="B99" s="60"/>
      <c r="C99" s="612"/>
      <c r="G99" s="619"/>
    </row>
    <row r="100" spans="2:8" ht="15">
      <c r="B100" s="60"/>
      <c r="C100" s="612"/>
      <c r="G100" s="59"/>
      <c r="H100" s="619"/>
    </row>
    <row r="101" spans="2:8" ht="15.75">
      <c r="B101" s="60"/>
      <c r="C101" s="612"/>
      <c r="G101" s="621"/>
    </row>
    <row r="102" spans="2:8" ht="15">
      <c r="B102" s="60"/>
      <c r="C102" s="612"/>
    </row>
    <row r="103" spans="2:8" ht="15">
      <c r="B103" s="60"/>
      <c r="C103" s="612"/>
    </row>
    <row r="104" spans="2:8" ht="15">
      <c r="B104" s="60"/>
      <c r="C104" s="612"/>
    </row>
    <row r="105" spans="2:8" ht="15">
      <c r="B105" s="60"/>
      <c r="C105" s="612"/>
    </row>
    <row r="106" spans="2:8" ht="15">
      <c r="B106" s="60"/>
      <c r="C106" s="612"/>
    </row>
    <row r="107" spans="2:8" ht="15">
      <c r="B107" s="60"/>
      <c r="C107" s="612"/>
    </row>
    <row r="108" spans="2:8" ht="15">
      <c r="B108" s="60"/>
      <c r="C108" s="612"/>
    </row>
    <row r="109" spans="2:8">
      <c r="B109" s="612"/>
    </row>
    <row r="110" spans="2:8">
      <c r="B110" s="612"/>
    </row>
    <row r="111" spans="2:8" ht="15">
      <c r="G111" s="60"/>
      <c r="H111" s="60"/>
    </row>
    <row r="112" spans="2:8" ht="15">
      <c r="B112" s="60"/>
      <c r="C112" s="612"/>
    </row>
    <row r="113" spans="1:3" ht="15.75">
      <c r="B113" s="478"/>
      <c r="C113" s="612"/>
    </row>
    <row r="114" spans="1:3" ht="15">
      <c r="B114" s="60"/>
      <c r="C114" s="612"/>
    </row>
    <row r="116" spans="1:3">
      <c r="B116" s="612"/>
    </row>
    <row r="117" spans="1:3">
      <c r="B117" s="612"/>
    </row>
    <row r="118" spans="1:3">
      <c r="B118" s="612"/>
    </row>
    <row r="119" spans="1:3">
      <c r="B119" s="612"/>
    </row>
    <row r="120" spans="1:3">
      <c r="B120" s="612"/>
    </row>
    <row r="122" spans="1:3" ht="15">
      <c r="B122" s="60"/>
      <c r="C122" s="612"/>
    </row>
    <row r="123" spans="1:3" ht="15">
      <c r="A123" s="476"/>
      <c r="B123" s="476"/>
    </row>
    <row r="124" spans="1:3" ht="15">
      <c r="A124" s="476"/>
      <c r="B124" s="476"/>
    </row>
    <row r="125" spans="1:3" ht="15">
      <c r="A125" s="476"/>
      <c r="B125" s="476"/>
    </row>
  </sheetData>
  <sheetProtection password="D5B1" sheet="1" formatCells="0" formatColumns="0" formatRows="0" insertColumns="0" insertRows="0" insertHyperlinks="0" deleteRows="0"/>
  <mergeCells count="137">
    <mergeCell ref="S32:S35"/>
    <mergeCell ref="O2:S4"/>
    <mergeCell ref="P46:R46"/>
    <mergeCell ref="M46:O46"/>
    <mergeCell ref="M44:O44"/>
    <mergeCell ref="N43:O43"/>
    <mergeCell ref="M45:O45"/>
    <mergeCell ref="P35:R35"/>
    <mergeCell ref="M39:O39"/>
    <mergeCell ref="M41:R41"/>
    <mergeCell ref="P38:R38"/>
    <mergeCell ref="M47:O47"/>
    <mergeCell ref="C48:D48"/>
    <mergeCell ref="P47:R47"/>
    <mergeCell ref="P45:R45"/>
    <mergeCell ref="H45:I45"/>
    <mergeCell ref="H46:I46"/>
    <mergeCell ref="C47:D47"/>
    <mergeCell ref="M42:O42"/>
    <mergeCell ref="J60:K60"/>
    <mergeCell ref="H57:I57"/>
    <mergeCell ref="C59:D59"/>
    <mergeCell ref="H58:I58"/>
    <mergeCell ref="E60:F60"/>
    <mergeCell ref="B60:D60"/>
    <mergeCell ref="H59:I59"/>
    <mergeCell ref="C56:D56"/>
    <mergeCell ref="C57:D57"/>
    <mergeCell ref="H40:I40"/>
    <mergeCell ref="P42:R42"/>
    <mergeCell ref="P32:R32"/>
    <mergeCell ref="P39:R39"/>
    <mergeCell ref="C58:D58"/>
    <mergeCell ref="C43:D43"/>
    <mergeCell ref="H42:I42"/>
    <mergeCell ref="H44:I44"/>
    <mergeCell ref="H47:I47"/>
    <mergeCell ref="H49:I49"/>
    <mergeCell ref="C50:D50"/>
    <mergeCell ref="C45:D45"/>
    <mergeCell ref="H53:I53"/>
    <mergeCell ref="H54:I54"/>
    <mergeCell ref="H55:I55"/>
    <mergeCell ref="C53:D53"/>
    <mergeCell ref="C54:D54"/>
    <mergeCell ref="M40:O40"/>
    <mergeCell ref="P44:R44"/>
    <mergeCell ref="P40:R40"/>
    <mergeCell ref="P43:R43"/>
    <mergeCell ref="M35:O35"/>
    <mergeCell ref="N36:O36"/>
    <mergeCell ref="P36:R36"/>
    <mergeCell ref="P34:R34"/>
    <mergeCell ref="C36:D36"/>
    <mergeCell ref="H37:I37"/>
    <mergeCell ref="C31:D31"/>
    <mergeCell ref="M30:R30"/>
    <mergeCell ref="C39:D39"/>
    <mergeCell ref="H33:I33"/>
    <mergeCell ref="H36:I36"/>
    <mergeCell ref="P31:R31"/>
    <mergeCell ref="C33:D33"/>
    <mergeCell ref="P33:R33"/>
    <mergeCell ref="M34:O34"/>
    <mergeCell ref="M32:O32"/>
    <mergeCell ref="M33:O33"/>
    <mergeCell ref="P37:R37"/>
    <mergeCell ref="H30:I30"/>
    <mergeCell ref="E28:F28"/>
    <mergeCell ref="C37:D37"/>
    <mergeCell ref="H31:I31"/>
    <mergeCell ref="H32:I32"/>
    <mergeCell ref="H34:I34"/>
    <mergeCell ref="B28:D28"/>
    <mergeCell ref="M37:O37"/>
    <mergeCell ref="M38:O38"/>
    <mergeCell ref="C38:D38"/>
    <mergeCell ref="M31:O31"/>
    <mergeCell ref="C34:D34"/>
    <mergeCell ref="D8:P8"/>
    <mergeCell ref="C23:D23"/>
    <mergeCell ref="B5:C5"/>
    <mergeCell ref="F5:K6"/>
    <mergeCell ref="B8:C8"/>
    <mergeCell ref="F23:G23"/>
    <mergeCell ref="H23:I23"/>
    <mergeCell ref="B4:C4"/>
    <mergeCell ref="A27:D27"/>
    <mergeCell ref="A23:B23"/>
    <mergeCell ref="D1:M1"/>
    <mergeCell ref="C44:D44"/>
    <mergeCell ref="C35:D35"/>
    <mergeCell ref="H38:I38"/>
    <mergeCell ref="H39:I39"/>
    <mergeCell ref="C30:D30"/>
    <mergeCell ref="C32:D32"/>
    <mergeCell ref="L24:M24"/>
    <mergeCell ref="G2:H2"/>
    <mergeCell ref="I2:J2"/>
    <mergeCell ref="H41:I41"/>
    <mergeCell ref="H43:I43"/>
    <mergeCell ref="B29:D29"/>
    <mergeCell ref="C40:D40"/>
    <mergeCell ref="C41:D41"/>
    <mergeCell ref="C42:D42"/>
    <mergeCell ref="K2:M2"/>
    <mergeCell ref="G29:I29"/>
    <mergeCell ref="A7:S7"/>
    <mergeCell ref="R8:S8"/>
    <mergeCell ref="J23:K23"/>
    <mergeCell ref="F4:K4"/>
    <mergeCell ref="E27:F27"/>
    <mergeCell ref="A8:A9"/>
    <mergeCell ref="B65:D65"/>
    <mergeCell ref="B66:D66"/>
    <mergeCell ref="L4:M4"/>
    <mergeCell ref="T32:U35"/>
    <mergeCell ref="E26:F26"/>
    <mergeCell ref="A26:D26"/>
    <mergeCell ref="H24:K24"/>
    <mergeCell ref="H51:I51"/>
    <mergeCell ref="H35:I35"/>
    <mergeCell ref="M29:R29"/>
    <mergeCell ref="B62:F64"/>
    <mergeCell ref="C51:D51"/>
    <mergeCell ref="H56:I56"/>
    <mergeCell ref="C52:D52"/>
    <mergeCell ref="H52:I52"/>
    <mergeCell ref="H48:I48"/>
    <mergeCell ref="G60:I60"/>
    <mergeCell ref="H50:I50"/>
    <mergeCell ref="C49:D49"/>
    <mergeCell ref="E65:F66"/>
    <mergeCell ref="C46:D46"/>
    <mergeCell ref="B61:D61"/>
    <mergeCell ref="E61:F61"/>
    <mergeCell ref="C55:D55"/>
  </mergeCells>
  <phoneticPr fontId="0" type="noConversion"/>
  <printOptions horizontalCentered="1" verticalCentered="1"/>
  <pageMargins left="0.23622047244094491" right="0.19685039370078741" top="0.11811023622047245" bottom="0.11811023622047245" header="0.11811023622047245" footer="0.11811023622047245"/>
  <pageSetup paperSize="5" scale="58" orientation="landscape" cellComments="asDisplayed" r:id="rId1"/>
  <headerFooter alignWithMargins="0"/>
  <rowBreaks count="1" manualBreakCount="1">
    <brk id="25" max="16383" man="1"/>
  </rowBreaks>
  <ignoredErrors>
    <ignoredError sqref="D5"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P103"/>
  <sheetViews>
    <sheetView showGridLines="0" showZeros="0" topLeftCell="A22" zoomScale="60" zoomScaleNormal="60" zoomScaleSheetLayoutView="50" workbookViewId="0">
      <selection activeCell="A31" sqref="A31"/>
    </sheetView>
  </sheetViews>
  <sheetFormatPr defaultRowHeight="30"/>
  <cols>
    <col min="1" max="1" width="73" style="457" customWidth="1"/>
    <col min="2" max="2" width="37.7109375" style="457" customWidth="1"/>
    <col min="3" max="3" width="12.7109375" style="457" customWidth="1"/>
    <col min="4" max="4" width="32.140625" style="457" customWidth="1"/>
    <col min="5" max="5" width="20.7109375" style="457" customWidth="1"/>
    <col min="6" max="6" width="30.42578125" style="457" customWidth="1"/>
    <col min="7" max="7" width="6" style="28" customWidth="1"/>
    <col min="8" max="8" width="19.5703125" style="34" customWidth="1"/>
    <col min="9" max="9" width="4.140625" style="28" customWidth="1"/>
    <col min="10" max="10" width="8.85546875" style="28" customWidth="1"/>
    <col min="11" max="11" width="12.7109375" style="629" customWidth="1"/>
    <col min="12" max="12" width="47.5703125" style="28" customWidth="1"/>
    <col min="13" max="13" width="25" style="28" customWidth="1"/>
    <col min="14" max="16384" width="9.140625" style="28"/>
  </cols>
  <sheetData>
    <row r="1" spans="1:13" ht="38.25" customHeight="1" thickBot="1">
      <c r="A1" s="1422" t="s">
        <v>175</v>
      </c>
      <c r="B1" s="1423"/>
      <c r="C1" s="1424"/>
      <c r="D1" s="389" t="str">
        <f>Trésorier!G2</f>
        <v>Janvier</v>
      </c>
      <c r="E1" s="390" t="s">
        <v>136</v>
      </c>
      <c r="F1" s="391" t="str">
        <f>Trésorier!K2</f>
        <v>Décembre</v>
      </c>
      <c r="G1" s="27"/>
      <c r="H1" s="1425"/>
      <c r="I1" s="1425"/>
      <c r="J1" s="480" t="s">
        <v>176</v>
      </c>
      <c r="K1" s="1356" t="s">
        <v>177</v>
      </c>
      <c r="L1" s="1356"/>
      <c r="M1" s="1356"/>
    </row>
    <row r="2" spans="1:13" ht="38.25" customHeight="1" thickTop="1" thickBot="1">
      <c r="A2" s="392" t="s">
        <v>84</v>
      </c>
      <c r="B2" s="393">
        <f>Trésorier!D4</f>
        <v>0</v>
      </c>
      <c r="C2" s="29"/>
      <c r="D2" s="30"/>
      <c r="E2" s="31"/>
      <c r="F2" s="109"/>
      <c r="G2" s="27"/>
      <c r="H2" s="32"/>
      <c r="I2" s="32"/>
      <c r="J2" s="33"/>
      <c r="K2" s="1356" t="s">
        <v>178</v>
      </c>
      <c r="L2" s="1356"/>
      <c r="M2" s="1356"/>
    </row>
    <row r="3" spans="1:13" ht="35.1" customHeight="1" thickBot="1">
      <c r="A3" s="392" t="s">
        <v>179</v>
      </c>
      <c r="B3" s="393">
        <f>Trésorier!D5</f>
        <v>0</v>
      </c>
      <c r="C3" s="394"/>
      <c r="D3" s="1413" t="s">
        <v>180</v>
      </c>
      <c r="E3" s="1414"/>
      <c r="F3" s="1415"/>
      <c r="K3" s="1356" t="s">
        <v>181</v>
      </c>
      <c r="L3" s="1356"/>
      <c r="M3" s="1356"/>
    </row>
    <row r="4" spans="1:13" ht="35.1" customHeight="1" thickBot="1">
      <c r="A4" s="1420"/>
      <c r="B4" s="1421"/>
      <c r="C4" s="395"/>
      <c r="D4" s="396"/>
      <c r="E4" s="397" t="s">
        <v>141</v>
      </c>
      <c r="F4" s="398" t="s">
        <v>142</v>
      </c>
    </row>
    <row r="5" spans="1:13" ht="35.1" customHeight="1" thickBot="1">
      <c r="A5" s="399" t="s">
        <v>182</v>
      </c>
      <c r="B5" s="400">
        <f>Trésorier!L4</f>
        <v>0</v>
      </c>
      <c r="C5" s="401"/>
      <c r="D5" s="402" t="s">
        <v>183</v>
      </c>
      <c r="E5" s="403">
        <f>Jan!G54</f>
        <v>0</v>
      </c>
      <c r="F5" s="404">
        <f>Jan!J54</f>
        <v>0</v>
      </c>
      <c r="J5" s="480" t="s">
        <v>176</v>
      </c>
      <c r="K5" s="1356" t="s">
        <v>184</v>
      </c>
      <c r="L5" s="1356"/>
      <c r="M5" s="1356"/>
    </row>
    <row r="6" spans="1:13" ht="35.1" customHeight="1" thickBot="1">
      <c r="A6" s="405"/>
      <c r="B6" s="406"/>
      <c r="C6" s="407"/>
      <c r="D6" s="408" t="s">
        <v>185</v>
      </c>
      <c r="E6" s="409">
        <f>Déc!G54</f>
        <v>0</v>
      </c>
      <c r="F6" s="409">
        <f>Déc!J54</f>
        <v>0</v>
      </c>
      <c r="K6" s="1356" t="s">
        <v>186</v>
      </c>
      <c r="L6" s="1356"/>
      <c r="M6" s="1356"/>
    </row>
    <row r="7" spans="1:13" ht="35.1" customHeight="1" thickBot="1">
      <c r="A7" s="1418"/>
      <c r="B7" s="1419"/>
      <c r="C7" s="407"/>
      <c r="D7" s="410" t="s">
        <v>187</v>
      </c>
      <c r="E7" s="411">
        <f>E5-E6</f>
        <v>0</v>
      </c>
      <c r="F7" s="412">
        <f>F5-F6</f>
        <v>0</v>
      </c>
      <c r="G7" s="36"/>
      <c r="K7" s="1356" t="s">
        <v>188</v>
      </c>
      <c r="L7" s="1356"/>
      <c r="M7" s="1356"/>
    </row>
    <row r="8" spans="1:13" ht="43.5" customHeight="1" thickBot="1">
      <c r="A8" s="1428" t="s">
        <v>189</v>
      </c>
      <c r="B8" s="1429"/>
      <c r="C8" s="413"/>
      <c r="D8" s="1426"/>
      <c r="E8" s="1426"/>
      <c r="F8" s="1427"/>
      <c r="G8" s="37"/>
      <c r="H8" s="37"/>
      <c r="I8" s="37"/>
      <c r="J8" s="37"/>
      <c r="K8" s="1355" t="s">
        <v>190</v>
      </c>
      <c r="L8" s="1355"/>
      <c r="M8" s="1355"/>
    </row>
    <row r="9" spans="1:13" ht="75" customHeight="1" thickBot="1">
      <c r="A9" s="1430"/>
      <c r="B9" s="1431"/>
      <c r="C9" s="38"/>
      <c r="D9" s="1432" t="s">
        <v>191</v>
      </c>
      <c r="E9" s="1433"/>
      <c r="F9" s="482"/>
      <c r="G9" s="481" t="s">
        <v>18</v>
      </c>
      <c r="H9" s="1416" t="s">
        <v>192</v>
      </c>
      <c r="I9" s="72"/>
      <c r="J9" s="38"/>
      <c r="K9" s="1355"/>
      <c r="L9" s="1355"/>
      <c r="M9" s="1355"/>
    </row>
    <row r="10" spans="1:13" ht="55.5" customHeight="1" thickBot="1">
      <c r="A10" s="1380" t="s">
        <v>193</v>
      </c>
      <c r="B10" s="1381"/>
      <c r="C10" s="39"/>
      <c r="D10" s="1394" t="s">
        <v>194</v>
      </c>
      <c r="E10" s="1395"/>
      <c r="F10" s="482"/>
      <c r="G10" s="481" t="s">
        <v>18</v>
      </c>
      <c r="H10" s="1417"/>
      <c r="I10" s="72"/>
      <c r="J10" s="39"/>
      <c r="K10" s="630"/>
      <c r="L10" s="39"/>
      <c r="M10" s="39"/>
    </row>
    <row r="11" spans="1:13" ht="35.1" customHeight="1" thickBot="1">
      <c r="A11" s="414" t="s">
        <v>69</v>
      </c>
      <c r="B11" s="415">
        <f>Trésorier!B22</f>
        <v>0</v>
      </c>
      <c r="C11" s="40"/>
      <c r="D11" s="416"/>
      <c r="E11" s="416"/>
      <c r="F11" s="417"/>
      <c r="G11" s="40"/>
      <c r="H11" s="40"/>
      <c r="I11" s="40"/>
      <c r="J11" s="40"/>
      <c r="K11" s="631"/>
      <c r="L11" s="41"/>
      <c r="M11" s="41"/>
    </row>
    <row r="12" spans="1:13" ht="35.1" customHeight="1" thickBot="1">
      <c r="A12" s="418" t="s">
        <v>70</v>
      </c>
      <c r="B12" s="419">
        <f>Trésorier!C22</f>
        <v>0</v>
      </c>
      <c r="C12" s="40"/>
      <c r="D12" s="1405" t="s">
        <v>157</v>
      </c>
      <c r="E12" s="1406"/>
      <c r="F12" s="1407"/>
      <c r="G12" s="40"/>
      <c r="H12" s="40"/>
      <c r="I12" s="40"/>
      <c r="J12" s="40"/>
      <c r="K12" s="631"/>
      <c r="L12" s="41"/>
      <c r="M12" s="41"/>
    </row>
    <row r="13" spans="1:13" ht="35.1" customHeight="1" thickBot="1">
      <c r="A13" s="420" t="s">
        <v>85</v>
      </c>
      <c r="B13" s="421">
        <f>SUM(B11:B12)</f>
        <v>0</v>
      </c>
      <c r="C13" s="40"/>
      <c r="D13" s="1408"/>
      <c r="E13" s="1409"/>
      <c r="F13" s="1410"/>
      <c r="G13" s="42"/>
      <c r="H13" s="40"/>
      <c r="I13" s="40"/>
      <c r="J13" s="40"/>
      <c r="K13" s="631"/>
      <c r="L13" s="632"/>
      <c r="M13" s="41"/>
    </row>
    <row r="14" spans="1:13" ht="35.1" customHeight="1" thickBot="1">
      <c r="A14" s="422"/>
      <c r="B14" s="423"/>
      <c r="C14" s="40"/>
      <c r="D14" s="1402" t="s">
        <v>158</v>
      </c>
      <c r="E14" s="1403"/>
      <c r="F14" s="1404"/>
      <c r="G14" s="42"/>
      <c r="H14" s="40"/>
      <c r="I14" s="40"/>
      <c r="J14" s="40"/>
      <c r="K14" s="631"/>
      <c r="L14" s="41"/>
      <c r="M14" s="41"/>
    </row>
    <row r="15" spans="1:13" ht="43.5" customHeight="1" thickBot="1">
      <c r="A15" s="1392" t="s">
        <v>60</v>
      </c>
      <c r="B15" s="1393"/>
      <c r="C15" s="40"/>
      <c r="D15" s="1400" t="s">
        <v>195</v>
      </c>
      <c r="E15" s="1401"/>
      <c r="F15" s="424">
        <f>B32</f>
        <v>0</v>
      </c>
      <c r="G15" s="42"/>
      <c r="H15" s="40"/>
      <c r="I15" s="40"/>
      <c r="J15" s="40"/>
      <c r="K15" s="631"/>
      <c r="L15" s="41"/>
      <c r="M15" s="41"/>
    </row>
    <row r="16" spans="1:13" ht="35.1" customHeight="1">
      <c r="A16" s="425" t="s">
        <v>71</v>
      </c>
      <c r="B16" s="415">
        <f>Trésorier!D22</f>
        <v>0</v>
      </c>
      <c r="C16" s="40"/>
      <c r="D16" s="1411" t="s">
        <v>196</v>
      </c>
      <c r="E16" s="1412"/>
      <c r="F16" s="426">
        <f>Trésorier!P32</f>
        <v>0</v>
      </c>
      <c r="G16" s="42"/>
      <c r="H16" s="40"/>
      <c r="I16" s="40"/>
      <c r="J16" s="40"/>
      <c r="K16" s="631"/>
      <c r="L16" s="41"/>
      <c r="M16" s="41"/>
    </row>
    <row r="17" spans="1:13" ht="40.5" customHeight="1">
      <c r="A17" s="427" t="s">
        <v>72</v>
      </c>
      <c r="B17" s="428">
        <f>Trésorier!E22</f>
        <v>0</v>
      </c>
      <c r="C17" s="40"/>
      <c r="D17" s="1398" t="s">
        <v>197</v>
      </c>
      <c r="E17" s="1399"/>
      <c r="F17" s="426">
        <f>Trésorier!P33</f>
        <v>0</v>
      </c>
      <c r="G17" s="40"/>
      <c r="H17" s="40"/>
      <c r="I17" s="40"/>
      <c r="J17" s="41"/>
      <c r="K17" s="633"/>
    </row>
    <row r="18" spans="1:13" ht="42" customHeight="1">
      <c r="A18" s="427" t="s">
        <v>73</v>
      </c>
      <c r="B18" s="428">
        <f>Trésorier!F22</f>
        <v>0</v>
      </c>
      <c r="C18" s="40"/>
      <c r="D18" s="1388" t="s">
        <v>198</v>
      </c>
      <c r="E18" s="1389"/>
      <c r="F18" s="429">
        <f>Trésorier!P34</f>
        <v>0</v>
      </c>
      <c r="G18" s="42"/>
      <c r="H18" s="40"/>
      <c r="I18" s="40"/>
      <c r="J18" s="40"/>
      <c r="K18" s="631"/>
      <c r="L18" s="41"/>
      <c r="M18" s="41"/>
    </row>
    <row r="19" spans="1:13" ht="40.5" customHeight="1">
      <c r="A19" s="430" t="s">
        <v>74</v>
      </c>
      <c r="B19" s="428">
        <f>Trésorier!G22</f>
        <v>0</v>
      </c>
      <c r="C19" s="40"/>
      <c r="D19" s="1388" t="s">
        <v>199</v>
      </c>
      <c r="E19" s="1389"/>
      <c r="F19" s="431">
        <f>Trésorier!P35</f>
        <v>0</v>
      </c>
      <c r="G19" s="42"/>
      <c r="H19" s="40"/>
      <c r="I19" s="40"/>
      <c r="J19" s="40"/>
      <c r="K19" s="631"/>
      <c r="L19" s="41"/>
      <c r="M19" s="41"/>
    </row>
    <row r="20" spans="1:13" ht="35.1" customHeight="1">
      <c r="A20" s="430" t="s">
        <v>75</v>
      </c>
      <c r="B20" s="428">
        <f>Trésorier!H22</f>
        <v>0</v>
      </c>
      <c r="C20" s="40"/>
      <c r="D20" s="432" t="s">
        <v>70</v>
      </c>
      <c r="E20" s="433"/>
      <c r="F20" s="434"/>
      <c r="G20" s="42"/>
      <c r="H20" s="40"/>
      <c r="I20" s="40"/>
      <c r="J20" s="40"/>
      <c r="K20" s="631"/>
      <c r="L20" s="41"/>
      <c r="M20" s="41"/>
    </row>
    <row r="21" spans="1:13" ht="35.1" customHeight="1">
      <c r="A21" s="435" t="s">
        <v>76</v>
      </c>
      <c r="B21" s="428">
        <f>Trésorier!I22</f>
        <v>0</v>
      </c>
      <c r="C21" s="40"/>
      <c r="D21" s="1390">
        <f>Trésorier!M37</f>
        <v>0</v>
      </c>
      <c r="E21" s="1391"/>
      <c r="F21" s="431">
        <f>Trésorier!P37</f>
        <v>0</v>
      </c>
      <c r="G21" s="42"/>
      <c r="H21" s="40"/>
      <c r="I21" s="40"/>
      <c r="J21" s="40"/>
      <c r="K21" s="631"/>
      <c r="L21" s="41"/>
      <c r="M21" s="41"/>
    </row>
    <row r="22" spans="1:13" ht="35.1" customHeight="1">
      <c r="A22" s="435" t="s">
        <v>77</v>
      </c>
      <c r="B22" s="428">
        <f>Trésorier!J22</f>
        <v>0</v>
      </c>
      <c r="C22" s="40"/>
      <c r="D22" s="1390">
        <f>Trésorier!M38</f>
        <v>0</v>
      </c>
      <c r="E22" s="1391"/>
      <c r="F22" s="431">
        <f>Trésorier!P38</f>
        <v>0</v>
      </c>
      <c r="G22" s="42"/>
      <c r="H22" s="40"/>
      <c r="I22" s="40"/>
      <c r="J22" s="40"/>
      <c r="K22" s="631"/>
      <c r="L22" s="41"/>
      <c r="M22" s="41"/>
    </row>
    <row r="23" spans="1:13" ht="35.1" customHeight="1" thickBot="1">
      <c r="A23" s="436" t="s">
        <v>78</v>
      </c>
      <c r="B23" s="428">
        <f>Trésorier!K22</f>
        <v>0</v>
      </c>
      <c r="C23" s="40"/>
      <c r="D23" s="1390">
        <f>Trésorier!M39</f>
        <v>0</v>
      </c>
      <c r="E23" s="1391"/>
      <c r="F23" s="431">
        <f>Trésorier!P39</f>
        <v>0</v>
      </c>
      <c r="G23" s="42"/>
      <c r="H23" s="40"/>
      <c r="I23" s="40"/>
      <c r="J23" s="40"/>
      <c r="K23" s="631"/>
      <c r="L23" s="41"/>
      <c r="M23" s="41"/>
    </row>
    <row r="24" spans="1:13" ht="35.1" customHeight="1" thickBot="1">
      <c r="A24" s="436" t="s">
        <v>79</v>
      </c>
      <c r="B24" s="428">
        <f>Trésorier!L22</f>
        <v>0</v>
      </c>
      <c r="C24" s="40"/>
      <c r="D24" s="1386" t="s">
        <v>167</v>
      </c>
      <c r="E24" s="1387"/>
      <c r="F24" s="437">
        <f>SUM(F15:F23)</f>
        <v>0</v>
      </c>
      <c r="G24" s="42"/>
      <c r="H24" s="40"/>
      <c r="I24" s="40"/>
      <c r="J24" s="40"/>
      <c r="K24" s="631"/>
      <c r="L24" s="41"/>
      <c r="M24" s="41"/>
    </row>
    <row r="25" spans="1:13" ht="35.1" customHeight="1" thickBot="1">
      <c r="A25" s="436" t="s">
        <v>80</v>
      </c>
      <c r="B25" s="428">
        <f>Trésorier!M22</f>
        <v>0</v>
      </c>
      <c r="C25" s="438"/>
      <c r="D25" s="1402" t="s">
        <v>168</v>
      </c>
      <c r="E25" s="1403"/>
      <c r="F25" s="1404"/>
      <c r="G25" s="43"/>
      <c r="H25" s="44"/>
      <c r="I25" s="45"/>
      <c r="J25" s="45"/>
      <c r="K25" s="634"/>
      <c r="L25" s="46"/>
      <c r="M25" s="46"/>
    </row>
    <row r="26" spans="1:13" ht="35.1" customHeight="1">
      <c r="A26" s="439" t="s">
        <v>81</v>
      </c>
      <c r="B26" s="428">
        <f>Trésorier!N22</f>
        <v>0</v>
      </c>
      <c r="C26" s="440"/>
      <c r="D26" s="1384" t="s">
        <v>200</v>
      </c>
      <c r="E26" s="1385"/>
      <c r="F26" s="441"/>
      <c r="G26" s="47"/>
      <c r="H26" s="48"/>
      <c r="I26" s="49"/>
      <c r="J26" s="49"/>
      <c r="K26" s="635"/>
    </row>
    <row r="27" spans="1:13" ht="35.1" customHeight="1">
      <c r="A27" s="439" t="s">
        <v>201</v>
      </c>
      <c r="B27" s="428">
        <f>Trésorier!O22</f>
        <v>0</v>
      </c>
      <c r="C27" s="442"/>
      <c r="D27" s="443" t="s">
        <v>70</v>
      </c>
      <c r="E27" s="444"/>
      <c r="F27" s="434"/>
      <c r="G27" s="50"/>
      <c r="H27" s="51"/>
      <c r="I27" s="51"/>
      <c r="J27" s="51"/>
      <c r="K27" s="636"/>
      <c r="L27" s="52"/>
      <c r="M27" s="52"/>
    </row>
    <row r="28" spans="1:13" ht="35.1" customHeight="1" thickBot="1">
      <c r="A28" s="445" t="s">
        <v>202</v>
      </c>
      <c r="B28" s="428">
        <f>Trésorier!P22</f>
        <v>0</v>
      </c>
      <c r="C28" s="446"/>
      <c r="D28" s="1382">
        <f>Trésorier!M44</f>
        <v>0</v>
      </c>
      <c r="E28" s="1383"/>
      <c r="F28" s="431">
        <f>Trésorier!P44</f>
        <v>0</v>
      </c>
      <c r="G28" s="35"/>
      <c r="J28" s="53"/>
      <c r="K28" s="637"/>
      <c r="L28" s="638"/>
    </row>
    <row r="29" spans="1:13" ht="30" customHeight="1" thickBot="1">
      <c r="A29" s="447" t="s">
        <v>203</v>
      </c>
      <c r="B29" s="448">
        <f>SUM(B16:B28)</f>
        <v>0</v>
      </c>
      <c r="C29" s="449"/>
      <c r="D29" s="1382">
        <f>Trésorier!M45</f>
        <v>0</v>
      </c>
      <c r="E29" s="1383"/>
      <c r="F29" s="431">
        <f>Trésorier!P45</f>
        <v>0</v>
      </c>
      <c r="J29" s="50"/>
      <c r="K29" s="637"/>
      <c r="L29" s="638"/>
      <c r="M29" s="639"/>
    </row>
    <row r="30" spans="1:13" ht="30" customHeight="1" thickBot="1">
      <c r="A30" s="779" t="s">
        <v>204</v>
      </c>
      <c r="B30" s="780">
        <f>Trésorier!Q22</f>
        <v>0</v>
      </c>
      <c r="C30" s="449"/>
      <c r="D30" s="766"/>
      <c r="E30" s="767"/>
      <c r="F30" s="431"/>
      <c r="J30" s="50"/>
      <c r="K30" s="637"/>
      <c r="L30" s="638"/>
      <c r="M30" s="639"/>
    </row>
    <row r="31" spans="1:13" s="54" customFormat="1" ht="30" customHeight="1">
      <c r="A31" s="450" t="s">
        <v>12</v>
      </c>
      <c r="B31" s="451">
        <f>B13-B29</f>
        <v>0</v>
      </c>
      <c r="C31" s="449"/>
      <c r="D31" s="1382">
        <f>Trésorier!M46</f>
        <v>0</v>
      </c>
      <c r="E31" s="1383"/>
      <c r="F31" s="431">
        <f>Trésorier!P46</f>
        <v>0</v>
      </c>
      <c r="J31" s="53"/>
      <c r="K31" s="640"/>
      <c r="L31" s="53"/>
    </row>
    <row r="32" spans="1:13" ht="58.5" customHeight="1">
      <c r="A32" s="452" t="s">
        <v>205</v>
      </c>
      <c r="B32" s="453">
        <f>B13-B29+B5-B30</f>
        <v>0</v>
      </c>
      <c r="C32" s="454"/>
      <c r="D32" s="1396" t="s">
        <v>170</v>
      </c>
      <c r="E32" s="1397"/>
      <c r="F32" s="455">
        <f>SUM(F26:F31)</f>
        <v>0</v>
      </c>
      <c r="J32" s="55"/>
      <c r="K32" s="641"/>
      <c r="L32" s="56"/>
    </row>
    <row r="33" spans="1:16" ht="39" customHeight="1">
      <c r="A33" s="1369" t="s">
        <v>206</v>
      </c>
      <c r="B33" s="1370"/>
      <c r="C33" s="1370"/>
      <c r="D33" s="1370"/>
      <c r="E33" s="1370"/>
      <c r="F33" s="1371"/>
      <c r="G33" s="1357" t="s">
        <v>207</v>
      </c>
      <c r="H33" s="1358" t="s">
        <v>208</v>
      </c>
      <c r="J33" s="55"/>
      <c r="K33" s="641"/>
      <c r="L33" s="56"/>
    </row>
    <row r="34" spans="1:16" ht="15" customHeight="1">
      <c r="A34" s="1369"/>
      <c r="B34" s="1370"/>
      <c r="C34" s="1370"/>
      <c r="D34" s="1370"/>
      <c r="E34" s="1370"/>
      <c r="F34" s="1371"/>
      <c r="G34" s="1357"/>
      <c r="H34" s="1358"/>
      <c r="J34" s="55"/>
      <c r="K34" s="641"/>
      <c r="L34" s="56"/>
    </row>
    <row r="35" spans="1:16" ht="51.75" customHeight="1">
      <c r="A35" s="1360" t="s">
        <v>209</v>
      </c>
      <c r="B35" s="1361"/>
      <c r="C35" s="1361"/>
      <c r="D35" s="1361"/>
      <c r="E35" s="1361"/>
      <c r="F35" s="1362"/>
      <c r="G35" s="481"/>
      <c r="H35" s="625"/>
      <c r="J35" s="55"/>
      <c r="K35" s="642"/>
      <c r="L35" s="643"/>
    </row>
    <row r="36" spans="1:16" ht="52.5" customHeight="1">
      <c r="A36" s="1360" t="s">
        <v>210</v>
      </c>
      <c r="B36" s="1361"/>
      <c r="C36" s="1361"/>
      <c r="D36" s="1361"/>
      <c r="E36" s="1361"/>
      <c r="F36" s="1362"/>
      <c r="G36" s="622"/>
      <c r="H36" s="653"/>
      <c r="J36" s="55"/>
      <c r="K36" s="642"/>
      <c r="L36" s="643"/>
    </row>
    <row r="37" spans="1:16" ht="41.25" customHeight="1">
      <c r="A37" s="1374" t="s">
        <v>211</v>
      </c>
      <c r="B37" s="1375"/>
      <c r="C37" s="1375"/>
      <c r="D37" s="1375"/>
      <c r="E37" s="1375"/>
      <c r="F37" s="1376"/>
      <c r="G37" s="622" t="s">
        <v>207</v>
      </c>
      <c r="H37" s="623" t="s">
        <v>212</v>
      </c>
      <c r="J37" s="49"/>
      <c r="K37" s="1359"/>
      <c r="L37" s="1359"/>
      <c r="M37" s="1359"/>
      <c r="N37" s="1359"/>
      <c r="O37" s="1359"/>
      <c r="P37" s="1359"/>
    </row>
    <row r="38" spans="1:16" ht="30" customHeight="1">
      <c r="A38" s="1377"/>
      <c r="B38" s="1378"/>
      <c r="C38" s="1378"/>
      <c r="D38" s="1378"/>
      <c r="E38" s="1378"/>
      <c r="F38" s="1379"/>
      <c r="H38" s="28"/>
      <c r="J38" s="49"/>
      <c r="K38" s="635"/>
    </row>
    <row r="39" spans="1:16" ht="30" customHeight="1">
      <c r="A39" s="1377"/>
      <c r="B39" s="1378"/>
      <c r="C39" s="1378"/>
      <c r="D39" s="1378"/>
      <c r="E39" s="1378"/>
      <c r="F39" s="1379"/>
      <c r="H39" s="28"/>
      <c r="J39" s="49"/>
      <c r="K39" s="635"/>
    </row>
    <row r="40" spans="1:16" ht="30" customHeight="1">
      <c r="A40" s="1377"/>
      <c r="B40" s="1378"/>
      <c r="C40" s="1378"/>
      <c r="D40" s="1378"/>
      <c r="E40" s="1378"/>
      <c r="F40" s="1379"/>
      <c r="H40" s="28"/>
      <c r="J40" s="49"/>
      <c r="K40" s="635"/>
    </row>
    <row r="41" spans="1:16" ht="30" customHeight="1">
      <c r="A41" s="1377"/>
      <c r="B41" s="1378"/>
      <c r="C41" s="1378"/>
      <c r="D41" s="1378"/>
      <c r="E41" s="1378"/>
      <c r="F41" s="1379"/>
      <c r="H41" s="28"/>
      <c r="J41" s="49"/>
      <c r="K41" s="635"/>
    </row>
    <row r="42" spans="1:16" ht="30" customHeight="1">
      <c r="A42" s="1377"/>
      <c r="B42" s="1378"/>
      <c r="C42" s="1378"/>
      <c r="D42" s="1378"/>
      <c r="E42" s="1378"/>
      <c r="F42" s="1379"/>
      <c r="J42" s="49"/>
      <c r="K42" s="635"/>
    </row>
    <row r="43" spans="1:16" ht="30" customHeight="1">
      <c r="A43" s="458"/>
      <c r="B43" s="456"/>
      <c r="C43" s="456"/>
      <c r="D43" s="459"/>
      <c r="E43" s="460"/>
      <c r="F43" s="461"/>
      <c r="J43" s="49"/>
      <c r="K43" s="635"/>
    </row>
    <row r="44" spans="1:16" ht="30" customHeight="1">
      <c r="A44" s="462" t="s">
        <v>213</v>
      </c>
      <c r="B44" s="1365" t="s">
        <v>214</v>
      </c>
      <c r="C44" s="1365"/>
      <c r="D44" s="1365"/>
      <c r="E44" s="1365"/>
      <c r="F44" s="1366"/>
      <c r="H44" s="28"/>
      <c r="I44" s="34"/>
      <c r="K44" s="635"/>
      <c r="L44" s="49"/>
    </row>
    <row r="45" spans="1:16" ht="30" customHeight="1">
      <c r="A45" s="462" t="s">
        <v>215</v>
      </c>
      <c r="B45" s="1363" t="s">
        <v>214</v>
      </c>
      <c r="C45" s="1363"/>
      <c r="D45" s="1363"/>
      <c r="E45" s="1363"/>
      <c r="F45" s="1364"/>
      <c r="J45" s="57"/>
      <c r="K45" s="631"/>
    </row>
    <row r="46" spans="1:16" ht="12" customHeight="1">
      <c r="A46" s="463"/>
      <c r="B46" s="1365"/>
      <c r="C46" s="1365"/>
      <c r="D46" s="1365"/>
      <c r="E46" s="1365"/>
      <c r="F46" s="1366"/>
      <c r="J46" s="58"/>
      <c r="K46" s="644"/>
    </row>
    <row r="47" spans="1:16">
      <c r="A47" s="463"/>
      <c r="B47" s="1363" t="s">
        <v>214</v>
      </c>
      <c r="C47" s="1363"/>
      <c r="D47" s="1363"/>
      <c r="E47" s="1363"/>
      <c r="F47" s="1364"/>
      <c r="H47" s="28"/>
    </row>
    <row r="48" spans="1:16" s="56" customFormat="1" ht="18.75" customHeight="1">
      <c r="A48" s="464"/>
      <c r="B48" s="1365"/>
      <c r="C48" s="1365"/>
      <c r="D48" s="1365"/>
      <c r="E48" s="1365"/>
      <c r="F48" s="1366"/>
      <c r="H48" s="28"/>
      <c r="K48" s="633"/>
    </row>
    <row r="49" spans="1:8" ht="20.100000000000001" customHeight="1">
      <c r="A49" s="465"/>
      <c r="B49" s="1367"/>
      <c r="C49" s="1367"/>
      <c r="D49" s="1367"/>
      <c r="E49" s="1367"/>
      <c r="F49" s="1368"/>
      <c r="H49" s="28"/>
    </row>
    <row r="50" spans="1:8" ht="20.100000000000001" customHeight="1">
      <c r="A50" s="466"/>
      <c r="B50" s="1372"/>
      <c r="C50" s="1372"/>
      <c r="D50" s="468"/>
      <c r="E50" s="468"/>
      <c r="F50" s="469"/>
      <c r="H50" s="28"/>
    </row>
    <row r="51" spans="1:8" ht="20.100000000000001" customHeight="1">
      <c r="A51" s="470" t="s">
        <v>216</v>
      </c>
      <c r="B51" s="1373"/>
      <c r="C51" s="1373"/>
      <c r="D51" s="468"/>
      <c r="E51" s="468"/>
      <c r="F51" s="469"/>
      <c r="H51" s="28"/>
    </row>
    <row r="52" spans="1:8" ht="36.75" customHeight="1">
      <c r="A52" s="472"/>
      <c r="B52" s="473"/>
      <c r="C52" s="474"/>
      <c r="D52" s="471"/>
      <c r="E52" s="473"/>
      <c r="F52" s="475"/>
      <c r="H52" s="28"/>
    </row>
    <row r="53" spans="1:8" ht="20.100000000000001" customHeight="1">
      <c r="A53" s="476"/>
      <c r="B53" s="477"/>
      <c r="C53" s="59"/>
      <c r="D53" s="478"/>
      <c r="E53" s="478"/>
      <c r="F53" s="478"/>
      <c r="H53" s="28"/>
    </row>
    <row r="54" spans="1:8" ht="3" customHeight="1">
      <c r="A54" s="479"/>
      <c r="C54" s="59"/>
      <c r="E54" s="477"/>
      <c r="F54" s="477"/>
      <c r="H54" s="28"/>
    </row>
    <row r="55" spans="1:8" ht="20.100000000000001" customHeight="1">
      <c r="A55" s="59"/>
      <c r="B55" s="60"/>
      <c r="C55" s="59"/>
      <c r="D55" s="59"/>
      <c r="E55" s="59"/>
      <c r="F55" s="61"/>
      <c r="H55" s="28"/>
    </row>
    <row r="56" spans="1:8" ht="21" customHeight="1">
      <c r="D56" s="59"/>
      <c r="E56" s="59"/>
      <c r="F56" s="61"/>
      <c r="H56" s="28"/>
    </row>
    <row r="57" spans="1:8">
      <c r="H57" s="28"/>
    </row>
    <row r="58" spans="1:8">
      <c r="H58" s="28"/>
    </row>
    <row r="59" spans="1:8" ht="26.25" customHeight="1">
      <c r="H59" s="28"/>
    </row>
    <row r="60" spans="1:8">
      <c r="H60" s="28"/>
    </row>
    <row r="61" spans="1:8">
      <c r="H61" s="28"/>
    </row>
    <row r="62" spans="1:8" ht="21" customHeight="1">
      <c r="H62" s="28"/>
    </row>
    <row r="63" spans="1:8" ht="21" customHeight="1">
      <c r="H63" s="28"/>
    </row>
    <row r="64" spans="1:8">
      <c r="H64" s="28"/>
    </row>
    <row r="65" spans="8:8">
      <c r="H65" s="28"/>
    </row>
    <row r="66" spans="8:8">
      <c r="H66" s="28"/>
    </row>
    <row r="67" spans="8:8">
      <c r="H67" s="28"/>
    </row>
    <row r="68" spans="8:8">
      <c r="H68" s="28"/>
    </row>
    <row r="69" spans="8:8">
      <c r="H69" s="28"/>
    </row>
    <row r="70" spans="8:8" ht="41.25" customHeight="1">
      <c r="H70" s="28"/>
    </row>
    <row r="71" spans="8:8">
      <c r="H71" s="28"/>
    </row>
    <row r="72" spans="8:8">
      <c r="H72" s="28"/>
    </row>
    <row r="73" spans="8:8">
      <c r="H73" s="28"/>
    </row>
    <row r="74" spans="8:8">
      <c r="H74" s="54"/>
    </row>
    <row r="75" spans="8:8">
      <c r="H75" s="28"/>
    </row>
    <row r="76" spans="8:8">
      <c r="H76" s="28"/>
    </row>
    <row r="77" spans="8:8" ht="23.25" customHeight="1">
      <c r="H77" s="28"/>
    </row>
    <row r="78" spans="8:8">
      <c r="H78" s="28"/>
    </row>
    <row r="79" spans="8:8">
      <c r="H79" s="28"/>
    </row>
    <row r="80" spans="8:8" ht="20.25" customHeight="1">
      <c r="H80" s="28"/>
    </row>
    <row r="81" spans="8:8">
      <c r="H81" s="28"/>
    </row>
    <row r="82" spans="8:8">
      <c r="H82" s="28"/>
    </row>
    <row r="83" spans="8:8">
      <c r="H83" s="28"/>
    </row>
    <row r="84" spans="8:8">
      <c r="H84" s="28"/>
    </row>
    <row r="85" spans="8:8">
      <c r="H85" s="28"/>
    </row>
    <row r="86" spans="8:8">
      <c r="H86" s="28"/>
    </row>
    <row r="87" spans="8:8">
      <c r="H87" s="28"/>
    </row>
    <row r="88" spans="8:8">
      <c r="H88" s="28"/>
    </row>
    <row r="89" spans="8:8">
      <c r="H89" s="28"/>
    </row>
    <row r="90" spans="8:8">
      <c r="H90" s="28"/>
    </row>
    <row r="91" spans="8:8">
      <c r="H91" s="28"/>
    </row>
    <row r="92" spans="8:8">
      <c r="H92" s="28"/>
    </row>
    <row r="93" spans="8:8">
      <c r="H93" s="56"/>
    </row>
    <row r="94" spans="8:8">
      <c r="H94" s="28"/>
    </row>
    <row r="95" spans="8:8">
      <c r="H95" s="28"/>
    </row>
    <row r="96" spans="8:8">
      <c r="H96" s="28"/>
    </row>
    <row r="97" spans="8:8">
      <c r="H97" s="28"/>
    </row>
    <row r="98" spans="8:8">
      <c r="H98" s="28"/>
    </row>
    <row r="99" spans="8:8">
      <c r="H99" s="28"/>
    </row>
    <row r="100" spans="8:8">
      <c r="H100" s="28"/>
    </row>
    <row r="101" spans="8:8">
      <c r="H101" s="28"/>
    </row>
    <row r="102" spans="8:8">
      <c r="H102" s="28"/>
    </row>
    <row r="103" spans="8:8">
      <c r="H103" s="28"/>
    </row>
  </sheetData>
  <sheetProtection password="D5B1" sheet="1" formatCells="0" formatColumns="0" formatRows="0"/>
  <mergeCells count="54">
    <mergeCell ref="K1:M1"/>
    <mergeCell ref="D3:F3"/>
    <mergeCell ref="H9:H10"/>
    <mergeCell ref="A7:B7"/>
    <mergeCell ref="A4:B4"/>
    <mergeCell ref="A1:C1"/>
    <mergeCell ref="H1:I1"/>
    <mergeCell ref="D8:F8"/>
    <mergeCell ref="A8:B9"/>
    <mergeCell ref="D9:E9"/>
    <mergeCell ref="D32:E32"/>
    <mergeCell ref="D17:E17"/>
    <mergeCell ref="D15:E15"/>
    <mergeCell ref="D14:F14"/>
    <mergeCell ref="D12:F13"/>
    <mergeCell ref="D25:F25"/>
    <mergeCell ref="D16:E16"/>
    <mergeCell ref="D28:E28"/>
    <mergeCell ref="A10:B10"/>
    <mergeCell ref="D31:E31"/>
    <mergeCell ref="D29:E29"/>
    <mergeCell ref="D26:E26"/>
    <mergeCell ref="D24:E24"/>
    <mergeCell ref="D19:E19"/>
    <mergeCell ref="D21:E21"/>
    <mergeCell ref="D22:E22"/>
    <mergeCell ref="D18:E18"/>
    <mergeCell ref="A15:B15"/>
    <mergeCell ref="D23:E23"/>
    <mergeCell ref="D10:E10"/>
    <mergeCell ref="B49:F49"/>
    <mergeCell ref="A35:F35"/>
    <mergeCell ref="A33:F34"/>
    <mergeCell ref="B50:C51"/>
    <mergeCell ref="A37:F37"/>
    <mergeCell ref="A38:F38"/>
    <mergeCell ref="A42:F42"/>
    <mergeCell ref="B44:F44"/>
    <mergeCell ref="B45:F46"/>
    <mergeCell ref="A39:F39"/>
    <mergeCell ref="A41:F41"/>
    <mergeCell ref="A40:F40"/>
    <mergeCell ref="G33:G34"/>
    <mergeCell ref="H33:H34"/>
    <mergeCell ref="K37:P37"/>
    <mergeCell ref="A36:F36"/>
    <mergeCell ref="B47:F48"/>
    <mergeCell ref="K9:M9"/>
    <mergeCell ref="K2:M2"/>
    <mergeCell ref="K3:M3"/>
    <mergeCell ref="K5:M5"/>
    <mergeCell ref="K6:M6"/>
    <mergeCell ref="K7:M7"/>
    <mergeCell ref="K8:M8"/>
  </mergeCells>
  <phoneticPr fontId="0" type="noConversion"/>
  <hyperlinks>
    <hyperlink ref="H33" location="'ARTICLE B.3.12'!A1" display="ARTICLE B.3.12" xr:uid="{00000000-0004-0000-0E00-000000000000}"/>
    <hyperlink ref="H33:H34" location="B.3.12!A1" display="ARTICLE B.3.12" xr:uid="{00000000-0004-0000-0E00-000001000000}"/>
    <hyperlink ref="H37" location="'RAPPORTS ECRITS'!A1" display="'RAPPORTS ECRITS'!A1" xr:uid="{00000000-0004-0000-0E00-000002000000}"/>
  </hyperlinks>
  <printOptions horizontalCentered="1" verticalCentered="1"/>
  <pageMargins left="0.23622047244094491" right="0.19685039370078741" top="0.11811023622047245" bottom="0.11811023622047245" header="0.11811023622047245" footer="0.11811023622047245"/>
  <pageSetup scale="43" fitToHeight="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K41"/>
  <sheetViews>
    <sheetView topLeftCell="A10" zoomScale="75" zoomScaleNormal="75" workbookViewId="0">
      <selection activeCell="D10" sqref="D10"/>
    </sheetView>
  </sheetViews>
  <sheetFormatPr defaultRowHeight="18"/>
  <cols>
    <col min="1" max="1" width="42.85546875" style="108" customWidth="1"/>
    <col min="2" max="3" width="17.85546875" style="108" customWidth="1"/>
    <col min="4" max="4" width="16.7109375" style="108" customWidth="1"/>
    <col min="5" max="5" width="23.42578125" style="108" customWidth="1"/>
    <col min="6" max="6" width="30.28515625" style="108" customWidth="1"/>
    <col min="7" max="7" width="29.140625" style="108" customWidth="1"/>
  </cols>
  <sheetData>
    <row r="1" spans="1:7" s="2" customFormat="1" ht="30" customHeight="1" thickBot="1">
      <c r="A1" s="1434" t="s">
        <v>217</v>
      </c>
      <c r="B1" s="1435"/>
      <c r="C1" s="1436"/>
      <c r="D1" s="1436"/>
      <c r="E1" s="1435"/>
      <c r="F1" s="1436"/>
      <c r="G1" s="1437"/>
    </row>
    <row r="2" spans="1:7" s="2" customFormat="1" ht="72.75" customHeight="1" thickBot="1">
      <c r="A2" s="544" t="s">
        <v>218</v>
      </c>
      <c r="B2" s="545">
        <f>'POUR DEBUTER'!J3</f>
        <v>0</v>
      </c>
      <c r="C2" s="651" t="s">
        <v>219</v>
      </c>
      <c r="D2" s="645"/>
      <c r="E2" s="651" t="s">
        <v>220</v>
      </c>
      <c r="F2" s="645"/>
      <c r="G2" s="652" t="s">
        <v>221</v>
      </c>
    </row>
    <row r="3" spans="1:7" s="2" customFormat="1" ht="51.75" customHeight="1" thickBot="1">
      <c r="A3" s="544" t="s">
        <v>222</v>
      </c>
      <c r="B3" s="546">
        <f>'POUR DEBUTER'!J6</f>
        <v>0</v>
      </c>
      <c r="C3" s="647" t="s">
        <v>223</v>
      </c>
      <c r="D3" s="646"/>
      <c r="E3" s="647" t="s">
        <v>223</v>
      </c>
      <c r="F3" s="646"/>
      <c r="G3" s="647" t="s">
        <v>223</v>
      </c>
    </row>
    <row r="4" spans="1:7" s="105" customFormat="1" ht="115.5" customHeight="1" thickBot="1">
      <c r="A4" s="498" t="s">
        <v>59</v>
      </c>
      <c r="B4" s="507" t="s">
        <v>224</v>
      </c>
      <c r="C4" s="508" t="s">
        <v>225</v>
      </c>
      <c r="D4" s="508" t="s">
        <v>226</v>
      </c>
      <c r="E4" s="509" t="s">
        <v>227</v>
      </c>
      <c r="F4" s="510" t="s">
        <v>228</v>
      </c>
      <c r="G4" s="511" t="s">
        <v>229</v>
      </c>
    </row>
    <row r="5" spans="1:7" s="1" customFormat="1" ht="27.75" customHeight="1">
      <c r="A5" s="499" t="str">
        <f>Syndics!A11</f>
        <v>Cotisations</v>
      </c>
      <c r="B5" s="512">
        <f>Syndics!B11</f>
        <v>0</v>
      </c>
      <c r="C5" s="513"/>
      <c r="D5" s="514">
        <f>B5-C5</f>
        <v>0</v>
      </c>
      <c r="E5" s="513"/>
      <c r="F5" s="515">
        <f>C5-E5</f>
        <v>0</v>
      </c>
      <c r="G5" s="516"/>
    </row>
    <row r="6" spans="1:7" s="1" customFormat="1" ht="27.75" customHeight="1" thickBot="1">
      <c r="A6" s="500" t="str">
        <f>Syndics!A12</f>
        <v>Autres</v>
      </c>
      <c r="B6" s="517">
        <f>Syndics!B12</f>
        <v>0</v>
      </c>
      <c r="C6" s="518"/>
      <c r="D6" s="517">
        <f>B6-C6</f>
        <v>0</v>
      </c>
      <c r="E6" s="519"/>
      <c r="F6" s="515">
        <f>C6-E6</f>
        <v>0</v>
      </c>
      <c r="G6" s="519"/>
    </row>
    <row r="7" spans="1:7" s="1" customFormat="1" ht="27.75" customHeight="1" thickBot="1">
      <c r="A7" s="501" t="s">
        <v>85</v>
      </c>
      <c r="B7" s="520">
        <f>SUM(B5:B6)</f>
        <v>0</v>
      </c>
      <c r="C7" s="521">
        <f>SUM(C5:C6)</f>
        <v>0</v>
      </c>
      <c r="D7" s="521">
        <f>B7-C7</f>
        <v>0</v>
      </c>
      <c r="E7" s="522">
        <f>SUM(E5:E6)</f>
        <v>0</v>
      </c>
      <c r="F7" s="523">
        <f>SUM(F5:F6)</f>
        <v>0</v>
      </c>
      <c r="G7" s="524">
        <f>SUM(G5:G6)</f>
        <v>0</v>
      </c>
    </row>
    <row r="8" spans="1:7" s="1" customFormat="1" ht="27.75" customHeight="1" thickBot="1">
      <c r="A8" s="1438"/>
      <c r="B8" s="1439"/>
      <c r="C8" s="1439"/>
      <c r="D8" s="1439"/>
      <c r="E8" s="1439"/>
      <c r="F8" s="1439"/>
      <c r="G8" s="1440"/>
    </row>
    <row r="9" spans="1:7" s="105" customFormat="1" ht="27.75" customHeight="1" thickBot="1">
      <c r="A9" s="502" t="s">
        <v>60</v>
      </c>
      <c r="B9" s="525"/>
      <c r="C9" s="525"/>
      <c r="D9" s="525"/>
      <c r="E9" s="525"/>
      <c r="F9" s="525"/>
      <c r="G9" s="525"/>
    </row>
    <row r="10" spans="1:7" s="1" customFormat="1" ht="27.75" customHeight="1">
      <c r="A10" s="499" t="str">
        <f>Syndics!A16</f>
        <v>Capitation au SCFP</v>
      </c>
      <c r="B10" s="512">
        <f>Syndics!B16</f>
        <v>0</v>
      </c>
      <c r="C10" s="526"/>
      <c r="D10" s="527">
        <f>B10-C10</f>
        <v>0</v>
      </c>
      <c r="E10" s="528"/>
      <c r="F10" s="527">
        <f t="shared" ref="F10:F22" si="0">C10-E10</f>
        <v>0</v>
      </c>
      <c r="G10" s="516"/>
    </row>
    <row r="11" spans="1:7" s="1" customFormat="1" ht="27.75" customHeight="1">
      <c r="A11" s="503" t="str">
        <f>Syndics!A17</f>
        <v>Droits d'affiliation</v>
      </c>
      <c r="B11" s="529">
        <f>Syndics!B17</f>
        <v>0</v>
      </c>
      <c r="C11" s="526"/>
      <c r="D11" s="527">
        <f t="shared" ref="D11:D22" si="1">B11-C11</f>
        <v>0</v>
      </c>
      <c r="E11" s="526"/>
      <c r="F11" s="527">
        <f t="shared" si="0"/>
        <v>0</v>
      </c>
      <c r="G11" s="530"/>
    </row>
    <row r="12" spans="1:7" s="1" customFormat="1" ht="27.75" customHeight="1">
      <c r="A12" s="503" t="str">
        <f>Syndics!A18</f>
        <v>Salaires</v>
      </c>
      <c r="B12" s="529">
        <f>Syndics!B18</f>
        <v>0</v>
      </c>
      <c r="C12" s="526"/>
      <c r="D12" s="527">
        <f t="shared" si="1"/>
        <v>0</v>
      </c>
      <c r="E12" s="526"/>
      <c r="F12" s="527">
        <f t="shared" si="0"/>
        <v>0</v>
      </c>
      <c r="G12" s="530"/>
    </row>
    <row r="13" spans="1:7" s="1" customFormat="1" ht="27.75" customHeight="1">
      <c r="A13" s="503" t="str">
        <f>Syndics!A19</f>
        <v>Dépenses de bureau</v>
      </c>
      <c r="B13" s="529">
        <f>Syndics!B19</f>
        <v>0</v>
      </c>
      <c r="C13" s="526"/>
      <c r="D13" s="527">
        <f t="shared" si="1"/>
        <v>0</v>
      </c>
      <c r="E13" s="526"/>
      <c r="F13" s="527">
        <f t="shared" si="0"/>
        <v>0</v>
      </c>
      <c r="G13" s="530"/>
    </row>
    <row r="14" spans="1:7" s="1" customFormat="1" ht="27.75" customHeight="1">
      <c r="A14" s="503" t="str">
        <f>Syndics!A20</f>
        <v>Achats spéciaux</v>
      </c>
      <c r="B14" s="529">
        <f>Syndics!B20</f>
        <v>0</v>
      </c>
      <c r="C14" s="530"/>
      <c r="D14" s="527">
        <f t="shared" si="1"/>
        <v>0</v>
      </c>
      <c r="E14" s="530"/>
      <c r="F14" s="527">
        <f t="shared" si="0"/>
        <v>0</v>
      </c>
      <c r="G14" s="530"/>
    </row>
    <row r="15" spans="1:7" s="1" customFormat="1" ht="27.75" customHeight="1">
      <c r="A15" s="503" t="str">
        <f>Syndics!A21</f>
        <v>Dépenses de l'exécutif</v>
      </c>
      <c r="B15" s="529">
        <f>Syndics!B21</f>
        <v>0</v>
      </c>
      <c r="C15" s="530"/>
      <c r="D15" s="527">
        <f t="shared" si="1"/>
        <v>0</v>
      </c>
      <c r="E15" s="526"/>
      <c r="F15" s="527">
        <f t="shared" si="0"/>
        <v>0</v>
      </c>
      <c r="G15" s="530"/>
    </row>
    <row r="16" spans="1:7" s="1" customFormat="1" ht="27.75" customHeight="1">
      <c r="A16" s="503" t="str">
        <f>Syndics!A22</f>
        <v>Dépenses de négociations</v>
      </c>
      <c r="B16" s="529">
        <f>Syndics!B22</f>
        <v>0</v>
      </c>
      <c r="C16" s="530"/>
      <c r="D16" s="527">
        <f t="shared" si="1"/>
        <v>0</v>
      </c>
      <c r="E16" s="526"/>
      <c r="F16" s="527">
        <f t="shared" si="0"/>
        <v>0</v>
      </c>
      <c r="G16" s="530"/>
    </row>
    <row r="17" spans="1:11" s="1" customFormat="1" ht="27.75" customHeight="1">
      <c r="A17" s="503" t="str">
        <f>Syndics!A23</f>
        <v>Griefs et arbitrages</v>
      </c>
      <c r="B17" s="529">
        <f>Syndics!B23</f>
        <v>0</v>
      </c>
      <c r="C17" s="530"/>
      <c r="D17" s="527">
        <f t="shared" si="1"/>
        <v>0</v>
      </c>
      <c r="E17" s="526"/>
      <c r="F17" s="527">
        <f t="shared" si="0"/>
        <v>0</v>
      </c>
      <c r="G17" s="530"/>
    </row>
    <row r="18" spans="1:11" s="1" customFormat="1" ht="27.75" customHeight="1">
      <c r="A18" s="503" t="str">
        <f>Syndics!A24</f>
        <v>Dépenses des comités</v>
      </c>
      <c r="B18" s="529">
        <f>Syndics!B24</f>
        <v>0</v>
      </c>
      <c r="C18" s="530"/>
      <c r="D18" s="527">
        <f t="shared" si="1"/>
        <v>0</v>
      </c>
      <c r="E18" s="526"/>
      <c r="F18" s="527">
        <f t="shared" si="0"/>
        <v>0</v>
      </c>
      <c r="G18" s="530"/>
    </row>
    <row r="19" spans="1:11" s="1" customFormat="1" ht="27.75" customHeight="1">
      <c r="A19" s="503" t="str">
        <f>Syndics!A25</f>
        <v>Congrès et conférences</v>
      </c>
      <c r="B19" s="529">
        <f>Syndics!B25</f>
        <v>0</v>
      </c>
      <c r="C19" s="530"/>
      <c r="D19" s="527">
        <f t="shared" si="1"/>
        <v>0</v>
      </c>
      <c r="E19" s="526"/>
      <c r="F19" s="527">
        <f t="shared" si="0"/>
        <v>0</v>
      </c>
      <c r="G19" s="530"/>
    </row>
    <row r="20" spans="1:11" s="1" customFormat="1" ht="27.75" customHeight="1">
      <c r="A20" s="503" t="str">
        <f>Syndics!A26</f>
        <v>Formation</v>
      </c>
      <c r="B20" s="529">
        <f>Syndics!B26</f>
        <v>0</v>
      </c>
      <c r="C20" s="530"/>
      <c r="D20" s="527">
        <f t="shared" si="1"/>
        <v>0</v>
      </c>
      <c r="E20" s="526"/>
      <c r="F20" s="527">
        <f t="shared" si="0"/>
        <v>0</v>
      </c>
      <c r="G20" s="530"/>
    </row>
    <row r="21" spans="1:11" s="1" customFormat="1" ht="27.75" customHeight="1">
      <c r="A21" s="503" t="str">
        <f>Syndics!A27</f>
        <v xml:space="preserve">Contributions et dons </v>
      </c>
      <c r="B21" s="517">
        <f>Syndics!B27</f>
        <v>0</v>
      </c>
      <c r="C21" s="530"/>
      <c r="D21" s="527">
        <f t="shared" si="1"/>
        <v>0</v>
      </c>
      <c r="E21" s="526"/>
      <c r="F21" s="527">
        <f t="shared" si="0"/>
        <v>0</v>
      </c>
      <c r="G21" s="531"/>
    </row>
    <row r="22" spans="1:11" s="1" customFormat="1" ht="27.75" customHeight="1" thickBot="1">
      <c r="A22" s="503" t="str">
        <f>Syndics!A28</f>
        <v xml:space="preserve">Autres </v>
      </c>
      <c r="B22" s="529">
        <f>Syndics!B28</f>
        <v>0</v>
      </c>
      <c r="C22" s="530"/>
      <c r="D22" s="527">
        <f t="shared" si="1"/>
        <v>0</v>
      </c>
      <c r="E22" s="532"/>
      <c r="F22" s="527">
        <f t="shared" si="0"/>
        <v>0</v>
      </c>
      <c r="G22" s="531"/>
    </row>
    <row r="23" spans="1:11" s="1" customFormat="1" ht="27.75" customHeight="1" thickBot="1">
      <c r="A23" s="501" t="s">
        <v>230</v>
      </c>
      <c r="B23" s="520">
        <f t="shared" ref="B23:G23" si="2">SUM(B10:B22)</f>
        <v>0</v>
      </c>
      <c r="C23" s="533">
        <f t="shared" si="2"/>
        <v>0</v>
      </c>
      <c r="D23" s="533">
        <f t="shared" si="2"/>
        <v>0</v>
      </c>
      <c r="E23" s="534">
        <f t="shared" si="2"/>
        <v>0</v>
      </c>
      <c r="F23" s="523">
        <f t="shared" si="2"/>
        <v>0</v>
      </c>
      <c r="G23" s="535">
        <f t="shared" si="2"/>
        <v>0</v>
      </c>
    </row>
    <row r="24" spans="1:11" s="1" customFormat="1" ht="27.75" customHeight="1" thickBot="1">
      <c r="A24" s="504"/>
      <c r="B24" s="536"/>
      <c r="C24" s="536"/>
      <c r="D24" s="536"/>
      <c r="E24" s="536"/>
      <c r="F24" s="536"/>
      <c r="G24" s="537"/>
    </row>
    <row r="25" spans="1:11" s="132" customFormat="1" ht="27.75" customHeight="1" thickBot="1">
      <c r="A25" s="1441"/>
      <c r="B25" s="1439"/>
      <c r="C25" s="1439"/>
      <c r="D25" s="1439"/>
      <c r="E25" s="1439"/>
      <c r="F25" s="1439"/>
      <c r="G25" s="1440"/>
    </row>
    <row r="26" spans="1:11" s="132" customFormat="1" ht="27.75" customHeight="1" thickBot="1">
      <c r="A26" s="1444" t="s">
        <v>231</v>
      </c>
      <c r="B26" s="1445"/>
      <c r="C26" s="1445"/>
      <c r="D26" s="1445"/>
      <c r="E26" s="1445"/>
      <c r="F26" s="1446"/>
      <c r="G26" s="538" t="s">
        <v>102</v>
      </c>
    </row>
    <row r="27" spans="1:11" s="132" customFormat="1" ht="27.75" customHeight="1">
      <c r="A27" s="1447"/>
      <c r="B27" s="1448"/>
      <c r="C27" s="1448"/>
      <c r="D27" s="1448"/>
      <c r="E27" s="1448"/>
      <c r="F27" s="1449"/>
      <c r="G27" s="516"/>
      <c r="H27" s="648" t="s">
        <v>18</v>
      </c>
      <c r="I27" s="1456" t="s">
        <v>232</v>
      </c>
      <c r="J27" s="1457"/>
      <c r="K27" s="1458"/>
    </row>
    <row r="28" spans="1:11" s="132" customFormat="1" ht="27.75" customHeight="1">
      <c r="A28" s="1450"/>
      <c r="B28" s="1451"/>
      <c r="C28" s="1451"/>
      <c r="D28" s="1451"/>
      <c r="E28" s="1451"/>
      <c r="F28" s="1452"/>
      <c r="G28" s="519"/>
      <c r="H28" s="648" t="s">
        <v>18</v>
      </c>
      <c r="I28" s="1459"/>
      <c r="J28" s="1460"/>
      <c r="K28" s="1461"/>
    </row>
    <row r="29" spans="1:11" s="132" customFormat="1" ht="27.75" customHeight="1" thickBot="1">
      <c r="A29" s="1453"/>
      <c r="B29" s="1454"/>
      <c r="C29" s="1454"/>
      <c r="D29" s="1454"/>
      <c r="E29" s="1454"/>
      <c r="F29" s="1455"/>
      <c r="G29" s="539"/>
      <c r="H29" s="648" t="s">
        <v>18</v>
      </c>
      <c r="I29" s="1462"/>
      <c r="J29" s="1463"/>
      <c r="K29" s="1464"/>
    </row>
    <row r="30" spans="1:11" s="126" customFormat="1" ht="27.75" customHeight="1" thickBot="1">
      <c r="A30" s="505"/>
      <c r="B30" s="540"/>
      <c r="C30" s="540"/>
      <c r="D30" s="540"/>
      <c r="E30" s="1442" t="s">
        <v>233</v>
      </c>
      <c r="F30" s="1443"/>
      <c r="G30" s="541">
        <f>SUM(G27:G29)</f>
        <v>0</v>
      </c>
    </row>
    <row r="31" spans="1:11" s="132" customFormat="1" ht="27.75" customHeight="1" thickBot="1">
      <c r="A31" s="506"/>
      <c r="B31" s="542"/>
      <c r="C31" s="542"/>
      <c r="D31" s="542"/>
      <c r="E31" s="106"/>
      <c r="F31" s="106"/>
      <c r="G31" s="107"/>
    </row>
    <row r="32" spans="1:11" s="132" customFormat="1" ht="27.75" customHeight="1" thickBot="1">
      <c r="A32" s="1444" t="s">
        <v>234</v>
      </c>
      <c r="B32" s="1445"/>
      <c r="C32" s="1445"/>
      <c r="D32" s="1445"/>
      <c r="E32" s="1445"/>
      <c r="F32" s="1446"/>
      <c r="G32" s="538" t="s">
        <v>102</v>
      </c>
    </row>
    <row r="33" spans="1:11" s="132" customFormat="1" ht="27.75" customHeight="1">
      <c r="A33" s="1447"/>
      <c r="B33" s="1448"/>
      <c r="C33" s="1448"/>
      <c r="D33" s="1448"/>
      <c r="E33" s="1448"/>
      <c r="F33" s="1449"/>
      <c r="G33" s="519"/>
      <c r="H33" s="648" t="s">
        <v>18</v>
      </c>
      <c r="I33" s="1456" t="s">
        <v>232</v>
      </c>
      <c r="J33" s="1457"/>
      <c r="K33" s="1458"/>
    </row>
    <row r="34" spans="1:11" s="132" customFormat="1" ht="27.75" customHeight="1">
      <c r="A34" s="1450"/>
      <c r="B34" s="1451"/>
      <c r="C34" s="1451"/>
      <c r="D34" s="1451"/>
      <c r="E34" s="1451"/>
      <c r="F34" s="1452"/>
      <c r="G34" s="519"/>
      <c r="H34" s="648" t="s">
        <v>18</v>
      </c>
      <c r="I34" s="1459"/>
      <c r="J34" s="1460"/>
      <c r="K34" s="1461"/>
    </row>
    <row r="35" spans="1:11" s="132" customFormat="1" ht="27.75" customHeight="1" thickBot="1">
      <c r="A35" s="1453"/>
      <c r="B35" s="1454"/>
      <c r="C35" s="1454"/>
      <c r="D35" s="1454"/>
      <c r="E35" s="1454"/>
      <c r="F35" s="1455"/>
      <c r="G35" s="543"/>
      <c r="H35" s="648" t="s">
        <v>18</v>
      </c>
      <c r="I35" s="1462"/>
      <c r="J35" s="1463"/>
      <c r="K35" s="1464"/>
    </row>
    <row r="36" spans="1:11" s="126" customFormat="1" ht="27.75" customHeight="1" thickBot="1">
      <c r="A36" s="505"/>
      <c r="B36" s="540"/>
      <c r="C36" s="540"/>
      <c r="D36" s="540"/>
      <c r="E36" s="1465" t="s">
        <v>235</v>
      </c>
      <c r="F36" s="1466"/>
      <c r="G36" s="541">
        <f>SUM(G33:G35)</f>
        <v>0</v>
      </c>
    </row>
    <row r="37" spans="1:11" s="132" customFormat="1" ht="27.75" customHeight="1" thickBot="1">
      <c r="A37" s="506"/>
      <c r="B37" s="542"/>
      <c r="C37" s="542"/>
      <c r="D37" s="542"/>
      <c r="E37" s="106"/>
      <c r="F37" s="106"/>
      <c r="G37" s="107"/>
    </row>
    <row r="41" spans="1:11">
      <c r="K41" s="140"/>
    </row>
  </sheetData>
  <mergeCells count="15">
    <mergeCell ref="A34:F34"/>
    <mergeCell ref="A35:F35"/>
    <mergeCell ref="I27:K29"/>
    <mergeCell ref="I33:K35"/>
    <mergeCell ref="E36:F36"/>
    <mergeCell ref="A32:F32"/>
    <mergeCell ref="A27:F27"/>
    <mergeCell ref="A28:F28"/>
    <mergeCell ref="A29:F29"/>
    <mergeCell ref="A33:F33"/>
    <mergeCell ref="A1:G1"/>
    <mergeCell ref="A8:G8"/>
    <mergeCell ref="A25:G25"/>
    <mergeCell ref="E30:F30"/>
    <mergeCell ref="A26:F26"/>
  </mergeCells>
  <phoneticPr fontId="0" type="noConversion"/>
  <printOptions verticalCentered="1"/>
  <pageMargins left="0.7" right="0.7" top="0.75" bottom="0.75" header="0.3" footer="0.3"/>
  <pageSetup scale="5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theme="4" tint="0.59999389629810485"/>
    <pageSetUpPr fitToPage="1"/>
  </sheetPr>
  <dimension ref="A1:K21"/>
  <sheetViews>
    <sheetView showGridLines="0" showZeros="0" zoomScale="75" zoomScaleNormal="75" workbookViewId="0">
      <selection activeCell="A8" sqref="A8"/>
    </sheetView>
  </sheetViews>
  <sheetFormatPr defaultRowHeight="48.75" customHeight="1"/>
  <cols>
    <col min="1" max="1" width="55.28515625" style="132" customWidth="1"/>
    <col min="2" max="2" width="230" style="132" customWidth="1"/>
    <col min="3" max="16384" width="9.140625" style="1"/>
  </cols>
  <sheetData>
    <row r="1" spans="1:11" ht="48.75" customHeight="1" thickBot="1">
      <c r="A1" s="1467" t="s">
        <v>236</v>
      </c>
      <c r="B1" s="1468"/>
    </row>
    <row r="2" spans="1:11" ht="48.75" customHeight="1" thickBot="1">
      <c r="A2" s="483" t="s">
        <v>59</v>
      </c>
      <c r="B2" s="484" t="s">
        <v>237</v>
      </c>
      <c r="C2" s="2"/>
      <c r="D2" s="2"/>
      <c r="E2" s="2"/>
      <c r="F2" s="2"/>
      <c r="G2" s="2"/>
      <c r="H2" s="2"/>
      <c r="I2" s="2"/>
      <c r="J2" s="2"/>
      <c r="K2" s="2"/>
    </row>
    <row r="3" spans="1:11" ht="48.75" customHeight="1">
      <c r="A3" s="485" t="s">
        <v>238</v>
      </c>
      <c r="B3" s="486" t="s">
        <v>239</v>
      </c>
      <c r="C3" s="2"/>
      <c r="D3" s="2"/>
      <c r="E3" s="2"/>
      <c r="F3" s="2"/>
      <c r="G3" s="2"/>
      <c r="H3" s="2"/>
      <c r="I3" s="2"/>
      <c r="J3" s="2"/>
      <c r="K3" s="2"/>
    </row>
    <row r="4" spans="1:11" ht="48.75" customHeight="1" thickBot="1">
      <c r="A4" s="487" t="s">
        <v>240</v>
      </c>
      <c r="B4" s="488" t="s">
        <v>241</v>
      </c>
      <c r="C4" s="2"/>
      <c r="D4" s="2"/>
      <c r="E4" s="2"/>
      <c r="F4" s="2"/>
      <c r="G4" s="2"/>
      <c r="H4" s="2"/>
      <c r="I4" s="2"/>
      <c r="J4" s="2"/>
      <c r="K4" s="2"/>
    </row>
    <row r="5" spans="1:11" ht="48.75" customHeight="1" thickBot="1">
      <c r="A5" s="483" t="s">
        <v>60</v>
      </c>
      <c r="B5" s="484" t="s">
        <v>237</v>
      </c>
      <c r="C5" s="2"/>
      <c r="D5" s="2"/>
      <c r="E5" s="2"/>
      <c r="F5" s="2"/>
      <c r="G5" s="2"/>
      <c r="H5" s="2"/>
      <c r="I5" s="2"/>
      <c r="J5" s="2"/>
      <c r="K5" s="2"/>
    </row>
    <row r="6" spans="1:11" ht="49.5" customHeight="1">
      <c r="A6" s="489" t="s">
        <v>242</v>
      </c>
      <c r="B6" s="490" t="s">
        <v>243</v>
      </c>
      <c r="C6" s="2"/>
      <c r="D6" s="2"/>
      <c r="E6" s="2"/>
      <c r="F6" s="2"/>
      <c r="G6" s="2"/>
      <c r="H6" s="2"/>
      <c r="I6" s="2"/>
      <c r="J6" s="2"/>
      <c r="K6" s="2"/>
    </row>
    <row r="7" spans="1:11" ht="49.5" customHeight="1">
      <c r="A7" s="491" t="s">
        <v>244</v>
      </c>
      <c r="B7" s="492" t="s">
        <v>245</v>
      </c>
      <c r="C7" s="2"/>
      <c r="D7" s="2"/>
      <c r="E7" s="2"/>
      <c r="F7" s="2"/>
      <c r="G7" s="2"/>
      <c r="H7" s="2"/>
      <c r="I7" s="2"/>
      <c r="J7" s="2"/>
      <c r="K7" s="2"/>
    </row>
    <row r="8" spans="1:11" customFormat="1" ht="49.5" customHeight="1">
      <c r="A8" s="491" t="s">
        <v>246</v>
      </c>
      <c r="B8" s="492" t="s">
        <v>247</v>
      </c>
    </row>
    <row r="9" spans="1:11" ht="49.5" customHeight="1">
      <c r="A9" s="491" t="s">
        <v>248</v>
      </c>
      <c r="B9" s="492" t="s">
        <v>249</v>
      </c>
      <c r="C9" s="2"/>
      <c r="D9" s="2"/>
      <c r="E9" s="2"/>
      <c r="F9" s="2"/>
      <c r="G9" s="2"/>
      <c r="H9" s="2"/>
      <c r="I9" s="2"/>
      <c r="J9" s="2"/>
      <c r="K9" s="2"/>
    </row>
    <row r="10" spans="1:11" ht="49.5" customHeight="1">
      <c r="A10" s="491" t="s">
        <v>250</v>
      </c>
      <c r="B10" s="492" t="s">
        <v>251</v>
      </c>
      <c r="C10" s="2"/>
      <c r="D10" s="2"/>
      <c r="E10" s="2"/>
      <c r="F10" s="2"/>
      <c r="G10" s="2"/>
      <c r="H10" s="2"/>
      <c r="I10" s="2"/>
      <c r="J10" s="2"/>
      <c r="K10" s="2"/>
    </row>
    <row r="11" spans="1:11" ht="36">
      <c r="A11" s="491" t="s">
        <v>76</v>
      </c>
      <c r="B11" s="492" t="s">
        <v>252</v>
      </c>
      <c r="C11" s="2"/>
      <c r="D11" s="2"/>
      <c r="E11" s="2"/>
      <c r="F11" s="2"/>
      <c r="G11" s="2"/>
      <c r="H11" s="2"/>
      <c r="I11" s="2"/>
      <c r="J11" s="2"/>
      <c r="K11" s="2"/>
    </row>
    <row r="12" spans="1:11" ht="49.5" customHeight="1">
      <c r="A12" s="493" t="s">
        <v>253</v>
      </c>
      <c r="B12" s="492" t="s">
        <v>254</v>
      </c>
      <c r="C12" s="2"/>
      <c r="D12" s="2"/>
      <c r="E12" s="2"/>
      <c r="F12" s="2"/>
      <c r="G12" s="2"/>
      <c r="H12" s="2"/>
      <c r="I12" s="2"/>
      <c r="J12" s="2"/>
      <c r="K12" s="2"/>
    </row>
    <row r="13" spans="1:11" ht="49.5" customHeight="1">
      <c r="A13" s="491" t="s">
        <v>255</v>
      </c>
      <c r="B13" s="492" t="s">
        <v>256</v>
      </c>
      <c r="C13" s="2"/>
      <c r="D13" s="2"/>
      <c r="E13" s="2"/>
      <c r="F13" s="2"/>
      <c r="G13" s="2"/>
      <c r="H13" s="2"/>
      <c r="I13" s="2"/>
      <c r="J13" s="2"/>
      <c r="K13" s="2"/>
    </row>
    <row r="14" spans="1:11" customFormat="1" ht="49.5" customHeight="1">
      <c r="A14" s="491" t="s">
        <v>257</v>
      </c>
      <c r="B14" s="492" t="s">
        <v>258</v>
      </c>
    </row>
    <row r="15" spans="1:11" ht="49.5" customHeight="1">
      <c r="A15" s="494" t="s">
        <v>259</v>
      </c>
      <c r="B15" s="492" t="s">
        <v>260</v>
      </c>
      <c r="C15" s="2"/>
      <c r="D15" s="2"/>
      <c r="E15" s="2"/>
      <c r="F15" s="2"/>
      <c r="G15" s="2"/>
      <c r="H15" s="2"/>
      <c r="I15" s="2"/>
      <c r="J15" s="2"/>
      <c r="K15" s="2"/>
    </row>
    <row r="16" spans="1:11" customFormat="1" ht="49.5" customHeight="1">
      <c r="A16" s="491" t="s">
        <v>261</v>
      </c>
      <c r="B16" s="492" t="s">
        <v>262</v>
      </c>
    </row>
    <row r="17" spans="1:2" customFormat="1" ht="49.5" customHeight="1">
      <c r="A17" s="491" t="s">
        <v>263</v>
      </c>
      <c r="B17" s="492" t="s">
        <v>264</v>
      </c>
    </row>
    <row r="18" spans="1:2" ht="49.5" customHeight="1" thickBot="1">
      <c r="A18" s="495" t="s">
        <v>240</v>
      </c>
      <c r="B18" s="496" t="s">
        <v>265</v>
      </c>
    </row>
    <row r="20" spans="1:2" ht="48.75" customHeight="1">
      <c r="A20" s="1469"/>
      <c r="B20" s="1469"/>
    </row>
    <row r="21" spans="1:2" ht="48.75" customHeight="1">
      <c r="A21" s="497"/>
      <c r="B21" s="497"/>
    </row>
  </sheetData>
  <mergeCells count="2">
    <mergeCell ref="A1:B1"/>
    <mergeCell ref="A20:B20"/>
  </mergeCells>
  <phoneticPr fontId="0" type="noConversion"/>
  <printOptions verticalCentered="1"/>
  <pageMargins left="0.1" right="0.1" top="0.17" bottom="0.1" header="0.17" footer="0.2"/>
  <pageSetup paperSize="5"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W108"/>
  <sheetViews>
    <sheetView topLeftCell="A31" zoomScaleNormal="100" workbookViewId="0">
      <selection activeCell="H41" sqref="H41"/>
    </sheetView>
  </sheetViews>
  <sheetFormatPr defaultRowHeight="12.75"/>
  <cols>
    <col min="1" max="1" width="6.28515625" customWidth="1"/>
    <col min="2" max="2" width="13.85546875" customWidth="1"/>
    <col min="3" max="3" width="13.28515625" customWidth="1"/>
    <col min="4" max="4" width="23.7109375" customWidth="1"/>
    <col min="5" max="5" width="14.5703125" customWidth="1"/>
    <col min="6" max="6" width="11.28515625" customWidth="1"/>
    <col min="7" max="7" width="12" customWidth="1"/>
    <col min="8" max="8" width="20.28515625" customWidth="1"/>
    <col min="9" max="9" width="11" customWidth="1"/>
    <col min="10" max="10" width="11.28515625" customWidth="1"/>
    <col min="11" max="11" width="13" customWidth="1"/>
    <col min="12" max="12" width="10.28515625" customWidth="1"/>
    <col min="13" max="13" width="12" customWidth="1"/>
    <col min="14" max="14" width="12.140625" customWidth="1"/>
    <col min="15" max="15" width="14.42578125" customWidth="1"/>
    <col min="16" max="16" width="10.5703125" customWidth="1"/>
    <col min="17" max="17" width="12.140625" customWidth="1"/>
    <col min="18" max="18" width="10.85546875" customWidth="1"/>
    <col min="19" max="19" width="12.7109375" customWidth="1"/>
    <col min="20" max="20" width="12.5703125" customWidth="1"/>
    <col min="21" max="21" width="11" customWidth="1"/>
    <col min="22" max="22" width="12.5703125" customWidth="1"/>
    <col min="23" max="23" width="13.140625" customWidth="1"/>
  </cols>
  <sheetData>
    <row r="1" spans="1:21" ht="33" customHeight="1">
      <c r="D1" s="1573" t="s">
        <v>266</v>
      </c>
      <c r="E1" s="1573"/>
      <c r="F1" s="1573"/>
      <c r="G1" s="1573"/>
      <c r="H1" s="1573"/>
      <c r="I1" s="1573"/>
      <c r="J1" s="1573"/>
      <c r="K1" s="1573"/>
      <c r="L1" s="1573"/>
      <c r="M1" s="1573"/>
      <c r="N1" s="1573"/>
    </row>
    <row r="4" spans="1:21" s="132" customFormat="1" ht="21" customHeight="1">
      <c r="A4" s="624"/>
      <c r="B4" s="624"/>
      <c r="C4" s="1470" t="s">
        <v>267</v>
      </c>
      <c r="D4" s="1470"/>
      <c r="E4" s="1470"/>
      <c r="F4" s="1470"/>
      <c r="G4" s="1470"/>
      <c r="H4" s="1470"/>
      <c r="I4" s="1470"/>
      <c r="J4" s="1470"/>
      <c r="K4" s="1470"/>
      <c r="L4" s="1470"/>
      <c r="M4" s="1470"/>
      <c r="N4" s="1470"/>
      <c r="O4" s="1470"/>
      <c r="P4" s="624"/>
      <c r="Q4" s="624"/>
      <c r="R4" s="624"/>
      <c r="S4" s="624"/>
      <c r="T4" s="624"/>
      <c r="U4" s="345"/>
    </row>
    <row r="5" spans="1:21" ht="21" customHeight="1">
      <c r="A5" s="624"/>
      <c r="B5" s="624"/>
      <c r="C5" s="1470"/>
      <c r="D5" s="1470"/>
      <c r="E5" s="1470"/>
      <c r="F5" s="1470"/>
      <c r="G5" s="1470"/>
      <c r="H5" s="1470"/>
      <c r="I5" s="1470"/>
      <c r="J5" s="1470"/>
      <c r="K5" s="1470"/>
      <c r="L5" s="1470"/>
      <c r="M5" s="1470"/>
      <c r="N5" s="1470"/>
      <c r="O5" s="1470"/>
      <c r="P5" s="624"/>
      <c r="Q5" s="624"/>
      <c r="R5" s="624"/>
      <c r="S5" s="624"/>
      <c r="T5" s="624"/>
      <c r="U5" s="345"/>
    </row>
    <row r="6" spans="1:21" ht="21" customHeight="1">
      <c r="A6" s="135"/>
      <c r="B6" s="123"/>
      <c r="C6" s="346"/>
      <c r="D6" s="346"/>
      <c r="F6" s="346"/>
      <c r="I6" s="347"/>
      <c r="M6" s="176"/>
      <c r="N6" s="176"/>
      <c r="O6" s="176"/>
    </row>
    <row r="7" spans="1:21" ht="18">
      <c r="A7" s="135" t="s">
        <v>1</v>
      </c>
      <c r="B7" s="177" t="s">
        <v>268</v>
      </c>
    </row>
    <row r="8" spans="1:21" ht="18.75">
      <c r="R8" s="334"/>
      <c r="S8" s="334"/>
      <c r="T8" s="334"/>
      <c r="U8" s="334"/>
    </row>
    <row r="9" spans="1:21" ht="13.5" thickBot="1">
      <c r="A9" s="178"/>
      <c r="B9" s="178"/>
      <c r="C9" s="178"/>
      <c r="D9" s="178"/>
      <c r="E9" s="178"/>
      <c r="F9" s="178"/>
      <c r="G9" s="178"/>
      <c r="H9" s="178"/>
      <c r="I9" s="178"/>
      <c r="J9" s="178"/>
      <c r="K9" s="178"/>
      <c r="L9" s="178"/>
      <c r="M9" s="178"/>
      <c r="N9" s="178"/>
      <c r="P9" s="178"/>
      <c r="Q9" s="178"/>
      <c r="R9" s="178"/>
    </row>
    <row r="10" spans="1:21" ht="15" thickBot="1">
      <c r="A10" s="179"/>
      <c r="B10" s="1482" t="s">
        <v>88</v>
      </c>
      <c r="C10" s="1483"/>
      <c r="D10" s="1483"/>
      <c r="E10" s="1484"/>
      <c r="F10" s="1485"/>
      <c r="G10" s="1486" t="s">
        <v>57</v>
      </c>
      <c r="H10" s="1487"/>
      <c r="I10" s="180"/>
      <c r="J10" s="1488" t="s">
        <v>89</v>
      </c>
      <c r="K10" s="1489"/>
      <c r="L10" s="1489"/>
      <c r="M10" s="1490"/>
      <c r="N10" s="181" t="s">
        <v>57</v>
      </c>
      <c r="O10" s="178"/>
      <c r="P10" s="182"/>
      <c r="Q10" s="182"/>
      <c r="R10" s="182"/>
    </row>
    <row r="11" spans="1:21" ht="28.5" customHeight="1" thickBot="1">
      <c r="A11" s="183"/>
      <c r="B11" s="1491" t="s">
        <v>90</v>
      </c>
      <c r="C11" s="1492"/>
      <c r="D11" s="184"/>
      <c r="E11" s="1491" t="s">
        <v>91</v>
      </c>
      <c r="F11" s="1492"/>
      <c r="G11" s="1499"/>
      <c r="H11" s="1500"/>
      <c r="I11" s="185"/>
      <c r="J11" s="1501" t="s">
        <v>92</v>
      </c>
      <c r="K11" s="1502"/>
      <c r="L11" s="1502"/>
      <c r="M11" s="1503"/>
      <c r="N11" s="186"/>
      <c r="O11" s="187"/>
      <c r="P11" s="187"/>
      <c r="Q11" s="187"/>
      <c r="R11" s="187"/>
    </row>
    <row r="12" spans="1:21" ht="26.25" customHeight="1" thickBot="1">
      <c r="A12" s="188"/>
      <c r="B12" s="189"/>
      <c r="C12" s="190"/>
      <c r="D12" s="191"/>
      <c r="E12" s="191"/>
      <c r="F12" s="191"/>
      <c r="G12" s="191"/>
      <c r="H12" s="192"/>
      <c r="I12" s="180"/>
      <c r="J12" s="232" t="s">
        <v>93</v>
      </c>
      <c r="K12" s="1471" t="s">
        <v>94</v>
      </c>
      <c r="L12" s="1472"/>
      <c r="M12" s="1473"/>
      <c r="N12" s="193"/>
      <c r="O12" s="178"/>
      <c r="P12" s="178"/>
      <c r="Q12" s="178"/>
      <c r="R12" s="178"/>
    </row>
    <row r="13" spans="1:21" ht="13.5" thickBot="1">
      <c r="A13" s="188"/>
      <c r="B13" s="1474" t="s">
        <v>95</v>
      </c>
      <c r="C13" s="1475"/>
      <c r="D13" s="1475"/>
      <c r="E13" s="1475"/>
      <c r="F13" s="1476"/>
      <c r="G13" s="1477" t="s">
        <v>269</v>
      </c>
      <c r="H13" s="1478"/>
      <c r="I13" s="180"/>
      <c r="J13" s="234" t="s">
        <v>96</v>
      </c>
      <c r="K13" s="1479" t="s">
        <v>97</v>
      </c>
      <c r="L13" s="1480"/>
      <c r="M13" s="1481"/>
      <c r="N13" s="194"/>
      <c r="O13" s="1479" t="s">
        <v>98</v>
      </c>
      <c r="P13" s="1480"/>
      <c r="Q13" s="1481"/>
      <c r="R13" s="178"/>
    </row>
    <row r="14" spans="1:21" ht="23.25" customHeight="1" thickBot="1">
      <c r="A14" s="195"/>
      <c r="B14" s="1493" t="s">
        <v>59</v>
      </c>
      <c r="C14" s="1494"/>
      <c r="D14" s="1495"/>
      <c r="E14" s="1493" t="s">
        <v>57</v>
      </c>
      <c r="F14" s="1495"/>
      <c r="G14" s="1496" t="s">
        <v>99</v>
      </c>
      <c r="H14" s="1497"/>
      <c r="I14" s="196"/>
      <c r="J14" s="658" t="s">
        <v>270</v>
      </c>
      <c r="K14" s="197" t="s">
        <v>101</v>
      </c>
      <c r="L14" s="1498" t="s">
        <v>102</v>
      </c>
      <c r="M14" s="1625"/>
      <c r="N14" s="658" t="s">
        <v>270</v>
      </c>
      <c r="O14" s="197" t="s">
        <v>101</v>
      </c>
      <c r="P14" s="1498" t="s">
        <v>102</v>
      </c>
      <c r="Q14" s="1625"/>
      <c r="R14" s="178"/>
    </row>
    <row r="15" spans="1:21">
      <c r="A15" s="1504"/>
      <c r="B15" s="1505" t="s">
        <v>69</v>
      </c>
      <c r="C15" s="1506"/>
      <c r="D15" s="1506"/>
      <c r="E15" s="1507">
        <v>0</v>
      </c>
      <c r="F15" s="1507"/>
      <c r="G15" s="1508">
        <f>E15</f>
        <v>0</v>
      </c>
      <c r="H15" s="1508"/>
      <c r="I15" s="199"/>
      <c r="J15" s="198"/>
      <c r="K15" s="200"/>
      <c r="L15" s="1509"/>
      <c r="M15" s="1510"/>
      <c r="N15" s="198"/>
      <c r="O15" s="201"/>
      <c r="P15" s="1509"/>
      <c r="Q15" s="1510"/>
      <c r="R15" s="178"/>
    </row>
    <row r="16" spans="1:21" ht="13.5" thickBot="1">
      <c r="A16" s="1504"/>
      <c r="B16" s="1511" t="s">
        <v>70</v>
      </c>
      <c r="C16" s="1512"/>
      <c r="D16" s="1512"/>
      <c r="E16" s="1513">
        <v>0</v>
      </c>
      <c r="F16" s="1513"/>
      <c r="G16" s="1513">
        <f>E16</f>
        <v>0</v>
      </c>
      <c r="H16" s="1513"/>
      <c r="I16" s="199"/>
      <c r="J16" s="198"/>
      <c r="K16" s="200"/>
      <c r="L16" s="1509"/>
      <c r="M16" s="1510"/>
      <c r="N16" s="198"/>
      <c r="O16" s="201"/>
      <c r="P16" s="1509"/>
      <c r="Q16" s="1510"/>
      <c r="R16" s="178"/>
    </row>
    <row r="19" spans="1:23" ht="34.5" customHeight="1">
      <c r="A19" s="344" t="s">
        <v>3</v>
      </c>
      <c r="B19" s="1514" t="s">
        <v>271</v>
      </c>
      <c r="C19" s="1514"/>
      <c r="D19" s="1514"/>
      <c r="E19" s="1514"/>
      <c r="F19" s="1514"/>
      <c r="G19" s="1514"/>
      <c r="H19" s="1514"/>
      <c r="I19" s="1514"/>
      <c r="J19" s="1514"/>
      <c r="K19" s="1514"/>
      <c r="L19" s="1514"/>
      <c r="M19" s="1514"/>
      <c r="N19" s="1514"/>
      <c r="O19" s="1514"/>
      <c r="P19" s="1514"/>
      <c r="Q19" s="1514"/>
      <c r="R19" s="1514"/>
      <c r="S19" s="1514"/>
      <c r="T19" s="1514"/>
    </row>
    <row r="20" spans="1:23" ht="13.5" thickBot="1"/>
    <row r="21" spans="1:23" ht="14.25" thickTop="1" thickBot="1">
      <c r="B21" s="1515" t="s">
        <v>56</v>
      </c>
      <c r="C21" s="1516"/>
      <c r="D21" s="1517" t="s">
        <v>57</v>
      </c>
      <c r="E21" s="1518"/>
      <c r="F21" s="1519"/>
      <c r="G21" s="1520" t="s">
        <v>58</v>
      </c>
      <c r="H21" s="1521"/>
      <c r="I21" s="1522" t="s">
        <v>59</v>
      </c>
      <c r="J21" s="1523"/>
      <c r="K21" s="1524" t="s">
        <v>60</v>
      </c>
      <c r="L21" s="1525"/>
      <c r="M21" s="1525"/>
      <c r="N21" s="1525"/>
      <c r="O21" s="1525"/>
      <c r="P21" s="1525"/>
      <c r="Q21" s="1525"/>
      <c r="R21" s="1525"/>
      <c r="S21" s="1525"/>
      <c r="T21" s="1525"/>
      <c r="U21" s="1525"/>
      <c r="V21" s="1525"/>
      <c r="W21" s="1526"/>
    </row>
    <row r="22" spans="1:23" ht="36" customHeight="1" thickBot="1">
      <c r="B22" s="202" t="s">
        <v>63</v>
      </c>
      <c r="C22" s="203" t="s">
        <v>101</v>
      </c>
      <c r="D22" s="204" t="s">
        <v>272</v>
      </c>
      <c r="E22" s="1527" t="s">
        <v>66</v>
      </c>
      <c r="F22" s="1528"/>
      <c r="G22" s="205" t="s">
        <v>67</v>
      </c>
      <c r="H22" s="206" t="s">
        <v>68</v>
      </c>
      <c r="I22" s="205" t="s">
        <v>69</v>
      </c>
      <c r="J22" s="205" t="s">
        <v>70</v>
      </c>
      <c r="K22" s="206" t="s">
        <v>71</v>
      </c>
      <c r="L22" s="206" t="s">
        <v>72</v>
      </c>
      <c r="M22" s="206" t="s">
        <v>73</v>
      </c>
      <c r="N22" s="206" t="s">
        <v>74</v>
      </c>
      <c r="O22" s="206" t="s">
        <v>75</v>
      </c>
      <c r="P22" s="206" t="s">
        <v>76</v>
      </c>
      <c r="Q22" s="206" t="s">
        <v>77</v>
      </c>
      <c r="R22" s="206" t="s">
        <v>78</v>
      </c>
      <c r="S22" s="206" t="s">
        <v>79</v>
      </c>
      <c r="T22" s="206" t="s">
        <v>80</v>
      </c>
      <c r="U22" s="206" t="s">
        <v>81</v>
      </c>
      <c r="V22" s="206" t="s">
        <v>273</v>
      </c>
      <c r="W22" s="206" t="s">
        <v>70</v>
      </c>
    </row>
    <row r="23" spans="1:23" ht="26.25" customHeight="1">
      <c r="B23" s="207">
        <v>1</v>
      </c>
      <c r="C23" s="208">
        <v>100</v>
      </c>
      <c r="D23" s="209"/>
      <c r="E23" s="1529" t="s">
        <v>274</v>
      </c>
      <c r="F23" s="1530"/>
      <c r="G23" s="210">
        <f>SUM(I23:J23)</f>
        <v>0</v>
      </c>
      <c r="H23" s="211">
        <f>SUM(K23:W23)</f>
        <v>250</v>
      </c>
      <c r="I23" s="212"/>
      <c r="J23" s="213"/>
      <c r="K23" s="214"/>
      <c r="L23" s="215"/>
      <c r="M23" s="215"/>
      <c r="N23" s="215"/>
      <c r="O23" s="215"/>
      <c r="P23" s="215"/>
      <c r="Q23" s="215"/>
      <c r="R23" s="215"/>
      <c r="S23" s="215"/>
      <c r="T23" s="215"/>
      <c r="U23" s="216"/>
      <c r="V23" s="216"/>
      <c r="W23" s="217">
        <v>250</v>
      </c>
    </row>
    <row r="24" spans="1:23" ht="26.25" customHeight="1">
      <c r="B24" s="218">
        <v>2</v>
      </c>
      <c r="C24" s="219">
        <v>101</v>
      </c>
      <c r="D24" s="220" t="s">
        <v>62</v>
      </c>
      <c r="E24" s="1531" t="s">
        <v>275</v>
      </c>
      <c r="F24" s="1532"/>
      <c r="G24" s="210">
        <f>SUM(I24:J24)</f>
        <v>0</v>
      </c>
      <c r="H24" s="211">
        <f>SUM(K24:W24)</f>
        <v>300</v>
      </c>
      <c r="I24" s="221"/>
      <c r="J24" s="222"/>
      <c r="K24" s="223"/>
      <c r="L24" s="224"/>
      <c r="M24" s="224"/>
      <c r="N24" s="224"/>
      <c r="O24" s="224"/>
      <c r="P24" s="224"/>
      <c r="Q24" s="224"/>
      <c r="R24" s="224"/>
      <c r="S24" s="224"/>
      <c r="T24" s="224"/>
      <c r="U24" s="225"/>
      <c r="V24" s="225"/>
      <c r="W24" s="226">
        <v>300</v>
      </c>
    </row>
    <row r="25" spans="1:23">
      <c r="B25" s="218"/>
      <c r="C25" s="219"/>
      <c r="D25" s="227"/>
      <c r="E25" s="1531"/>
      <c r="F25" s="1532"/>
      <c r="G25" s="210">
        <f>SUM(I25:J25)</f>
        <v>0</v>
      </c>
      <c r="H25" s="211">
        <f>SUM(K25:W25)</f>
        <v>0</v>
      </c>
      <c r="I25" s="228"/>
      <c r="J25" s="222"/>
      <c r="K25" s="223"/>
      <c r="L25" s="224"/>
      <c r="M25" s="224"/>
      <c r="N25" s="224"/>
      <c r="O25" s="224"/>
      <c r="P25" s="224"/>
      <c r="Q25" s="224"/>
      <c r="R25" s="224"/>
      <c r="S25" s="224"/>
      <c r="T25" s="224"/>
      <c r="U25" s="225"/>
      <c r="V25" s="225"/>
      <c r="W25" s="226"/>
    </row>
    <row r="27" spans="1:23">
      <c r="B27" s="132"/>
    </row>
    <row r="28" spans="1:23" ht="47.25" customHeight="1">
      <c r="A28" s="344" t="s">
        <v>5</v>
      </c>
      <c r="B28" s="1514" t="s">
        <v>276</v>
      </c>
      <c r="C28" s="1514"/>
      <c r="D28" s="1514"/>
      <c r="E28" s="1514"/>
      <c r="F28" s="1514"/>
      <c r="G28" s="1514"/>
      <c r="H28" s="1514"/>
      <c r="I28" s="1514"/>
      <c r="J28" s="1514"/>
      <c r="K28" s="1514"/>
      <c r="L28" s="1514"/>
      <c r="M28" s="1514"/>
      <c r="N28" s="1514"/>
      <c r="O28" s="1514"/>
      <c r="P28" s="1514"/>
      <c r="Q28" s="1514"/>
      <c r="R28" s="1514"/>
      <c r="S28" s="1514"/>
      <c r="T28" s="1514"/>
      <c r="U28" s="1514"/>
      <c r="V28" s="1514"/>
      <c r="W28" s="1514"/>
    </row>
    <row r="29" spans="1:23">
      <c r="G29" s="11"/>
    </row>
    <row r="30" spans="1:23" ht="13.5" thickBot="1">
      <c r="B30" s="11"/>
      <c r="C30" s="11"/>
      <c r="D30" s="11"/>
      <c r="E30" s="11"/>
      <c r="F30" s="11"/>
      <c r="G30" s="11"/>
      <c r="H30" s="11"/>
      <c r="I30" s="11"/>
    </row>
    <row r="31" spans="1:23" ht="13.5" thickBot="1">
      <c r="B31" s="1533" t="s">
        <v>277</v>
      </c>
      <c r="C31" s="1534"/>
      <c r="D31" s="1534"/>
      <c r="E31" s="1535"/>
      <c r="F31" s="229" t="s">
        <v>57</v>
      </c>
      <c r="G31" s="11"/>
      <c r="H31" s="14"/>
      <c r="I31" s="14"/>
    </row>
    <row r="32" spans="1:23" ht="19.5" customHeight="1" thickBot="1">
      <c r="B32" s="1501" t="s">
        <v>92</v>
      </c>
      <c r="C32" s="1502"/>
      <c r="D32" s="1502"/>
      <c r="E32" s="1503"/>
      <c r="F32" s="230"/>
      <c r="G32" s="231"/>
      <c r="H32" s="23"/>
      <c r="I32" s="23"/>
      <c r="K32" s="626"/>
      <c r="L32" s="626"/>
      <c r="M32" s="626"/>
    </row>
    <row r="33" spans="1:23" ht="19.5" customHeight="1" thickBot="1">
      <c r="B33" s="232" t="s">
        <v>93</v>
      </c>
      <c r="C33" s="1536" t="s">
        <v>94</v>
      </c>
      <c r="D33" s="1537"/>
      <c r="E33" s="1538"/>
      <c r="F33" s="233"/>
      <c r="G33" s="11"/>
      <c r="H33" s="11"/>
      <c r="I33" s="11"/>
    </row>
    <row r="34" spans="1:23">
      <c r="B34" s="234" t="s">
        <v>96</v>
      </c>
      <c r="C34" s="1479" t="s">
        <v>97</v>
      </c>
      <c r="D34" s="1480"/>
      <c r="E34" s="1481"/>
      <c r="F34" s="15"/>
      <c r="G34" s="11"/>
      <c r="H34" s="11"/>
      <c r="I34" s="11"/>
    </row>
    <row r="35" spans="1:23" ht="27" customHeight="1">
      <c r="B35" s="658" t="s">
        <v>270</v>
      </c>
      <c r="C35" s="197" t="s">
        <v>101</v>
      </c>
      <c r="D35" s="1498" t="s">
        <v>102</v>
      </c>
      <c r="E35" s="1625"/>
      <c r="F35" s="16"/>
      <c r="G35" s="11"/>
      <c r="H35" s="11"/>
      <c r="I35" s="11"/>
    </row>
    <row r="36" spans="1:23" ht="18" customHeight="1">
      <c r="B36" s="16"/>
      <c r="C36" s="377">
        <v>100</v>
      </c>
      <c r="D36" s="1539">
        <v>250</v>
      </c>
      <c r="E36" s="1540"/>
      <c r="F36" s="16"/>
      <c r="G36" s="11"/>
      <c r="H36" s="11"/>
      <c r="I36" s="11"/>
      <c r="L36" s="335"/>
    </row>
    <row r="37" spans="1:23">
      <c r="B37" s="16"/>
      <c r="C37" s="235"/>
      <c r="D37" s="1541"/>
      <c r="E37" s="1542"/>
      <c r="F37" s="16"/>
      <c r="G37" s="11"/>
      <c r="H37" s="11"/>
      <c r="I37" s="11"/>
    </row>
    <row r="38" spans="1:23" ht="13.5" thickBot="1">
      <c r="B38" s="16"/>
      <c r="C38" s="235"/>
      <c r="D38" s="1541"/>
      <c r="E38" s="1542"/>
      <c r="F38" s="16"/>
      <c r="G38" s="11"/>
      <c r="H38" s="11"/>
      <c r="I38" s="11"/>
    </row>
    <row r="39" spans="1:23" ht="13.5" thickBot="1">
      <c r="B39" s="16"/>
      <c r="C39" s="1543" t="s">
        <v>114</v>
      </c>
      <c r="D39" s="1544"/>
      <c r="E39" s="1545"/>
      <c r="F39" s="236">
        <f>SUM(D36:E38)</f>
        <v>250</v>
      </c>
      <c r="G39" s="11"/>
      <c r="H39" s="11"/>
      <c r="I39" s="11"/>
    </row>
    <row r="40" spans="1:23">
      <c r="G40" s="11"/>
      <c r="H40" s="11"/>
      <c r="I40" s="11"/>
    </row>
    <row r="41" spans="1:23">
      <c r="G41" s="11"/>
      <c r="H41" s="11"/>
      <c r="I41" s="11"/>
    </row>
    <row r="42" spans="1:23" ht="18">
      <c r="A42" s="135" t="s">
        <v>25</v>
      </c>
      <c r="B42" s="177" t="s">
        <v>278</v>
      </c>
    </row>
    <row r="43" spans="1:23" ht="13.5" thickBot="1"/>
    <row r="44" spans="1:23" ht="14.25" thickTop="1" thickBot="1">
      <c r="B44" s="1515" t="s">
        <v>56</v>
      </c>
      <c r="C44" s="1516"/>
      <c r="D44" s="1517" t="s">
        <v>57</v>
      </c>
      <c r="E44" s="1518"/>
      <c r="F44" s="1519"/>
      <c r="G44" s="1520" t="s">
        <v>58</v>
      </c>
      <c r="H44" s="1521"/>
      <c r="I44" s="1522" t="s">
        <v>59</v>
      </c>
      <c r="J44" s="1523"/>
      <c r="K44" s="1524" t="s">
        <v>60</v>
      </c>
      <c r="L44" s="1525"/>
      <c r="M44" s="1525"/>
      <c r="N44" s="1525"/>
      <c r="O44" s="1525"/>
      <c r="P44" s="1525"/>
      <c r="Q44" s="1525"/>
      <c r="R44" s="1525"/>
      <c r="S44" s="1525"/>
      <c r="T44" s="1525"/>
      <c r="U44" s="1525"/>
      <c r="V44" s="1525"/>
      <c r="W44" s="1526"/>
    </row>
    <row r="45" spans="1:23" ht="42.75" customHeight="1" thickBot="1">
      <c r="B45" s="202" t="s">
        <v>63</v>
      </c>
      <c r="C45" s="203" t="s">
        <v>101</v>
      </c>
      <c r="D45" s="237" t="s">
        <v>279</v>
      </c>
      <c r="E45" s="1527" t="s">
        <v>66</v>
      </c>
      <c r="F45" s="1528"/>
      <c r="G45" s="205" t="s">
        <v>67</v>
      </c>
      <c r="H45" s="206" t="s">
        <v>68</v>
      </c>
      <c r="I45" s="205" t="s">
        <v>69</v>
      </c>
      <c r="J45" s="205" t="s">
        <v>70</v>
      </c>
      <c r="K45" s="206" t="s">
        <v>71</v>
      </c>
      <c r="L45" s="206" t="s">
        <v>72</v>
      </c>
      <c r="M45" s="206" t="s">
        <v>73</v>
      </c>
      <c r="N45" s="206" t="s">
        <v>74</v>
      </c>
      <c r="O45" s="206" t="s">
        <v>75</v>
      </c>
      <c r="P45" s="206" t="s">
        <v>76</v>
      </c>
      <c r="Q45" s="206" t="s">
        <v>77</v>
      </c>
      <c r="R45" s="206" t="s">
        <v>78</v>
      </c>
      <c r="S45" s="206" t="s">
        <v>79</v>
      </c>
      <c r="T45" s="206" t="s">
        <v>80</v>
      </c>
      <c r="U45" s="206" t="s">
        <v>81</v>
      </c>
      <c r="V45" s="206" t="s">
        <v>273</v>
      </c>
      <c r="W45" s="206" t="s">
        <v>70</v>
      </c>
    </row>
    <row r="46" spans="1:23" s="238" customFormat="1" ht="21.75" customHeight="1">
      <c r="B46" s="218">
        <v>15</v>
      </c>
      <c r="C46" s="239"/>
      <c r="D46" s="220"/>
      <c r="E46" s="1546" t="s">
        <v>280</v>
      </c>
      <c r="F46" s="1547"/>
      <c r="G46" s="240">
        <f>SUM(I46:J46)</f>
        <v>5000</v>
      </c>
      <c r="H46" s="241">
        <f>SUM(K46:W46)</f>
        <v>0</v>
      </c>
      <c r="I46" s="242">
        <v>5000</v>
      </c>
      <c r="J46" s="243"/>
      <c r="K46" s="244"/>
      <c r="L46" s="245"/>
      <c r="M46" s="245"/>
      <c r="N46" s="245"/>
      <c r="O46" s="245"/>
      <c r="P46" s="245"/>
      <c r="Q46" s="245"/>
      <c r="R46" s="245"/>
      <c r="S46" s="245"/>
      <c r="T46" s="245"/>
      <c r="U46" s="246"/>
      <c r="V46" s="246"/>
      <c r="W46" s="247"/>
    </row>
    <row r="47" spans="1:23">
      <c r="B47" s="218"/>
      <c r="C47" s="219"/>
      <c r="D47" s="227"/>
      <c r="E47" s="1531"/>
      <c r="F47" s="1532"/>
      <c r="G47" s="210">
        <f>SUM(I47:J47)</f>
        <v>0</v>
      </c>
      <c r="H47" s="211">
        <f>SUM(K47:W47)</f>
        <v>0</v>
      </c>
      <c r="I47" s="228"/>
      <c r="J47" s="222"/>
      <c r="K47" s="223"/>
      <c r="L47" s="224"/>
      <c r="M47" s="224"/>
      <c r="N47" s="224"/>
      <c r="O47" s="224"/>
      <c r="P47" s="224"/>
      <c r="Q47" s="224"/>
      <c r="R47" s="224"/>
      <c r="S47" s="224"/>
      <c r="T47" s="224"/>
      <c r="U47" s="225"/>
      <c r="V47" s="225"/>
      <c r="W47" s="226"/>
    </row>
    <row r="49" spans="1:23">
      <c r="B49" s="132"/>
    </row>
    <row r="50" spans="1:23" ht="18">
      <c r="A50" s="135" t="s">
        <v>281</v>
      </c>
      <c r="B50" s="177" t="s">
        <v>282</v>
      </c>
    </row>
    <row r="51" spans="1:23" ht="13.5" thickBot="1"/>
    <row r="52" spans="1:23" ht="14.25" thickTop="1" thickBot="1">
      <c r="B52" s="1515" t="s">
        <v>56</v>
      </c>
      <c r="C52" s="1516"/>
      <c r="D52" s="1517" t="s">
        <v>57</v>
      </c>
      <c r="E52" s="1518"/>
      <c r="F52" s="1519"/>
      <c r="G52" s="1520" t="s">
        <v>58</v>
      </c>
      <c r="H52" s="1521"/>
      <c r="I52" s="1522" t="s">
        <v>59</v>
      </c>
      <c r="J52" s="1523"/>
      <c r="K52" s="1524" t="s">
        <v>60</v>
      </c>
      <c r="L52" s="1525"/>
      <c r="M52" s="1525"/>
      <c r="N52" s="1525"/>
      <c r="O52" s="1525"/>
      <c r="P52" s="1525"/>
      <c r="Q52" s="1525"/>
      <c r="R52" s="1525"/>
      <c r="S52" s="1525"/>
      <c r="T52" s="1525"/>
      <c r="U52" s="1525"/>
      <c r="V52" s="1525"/>
      <c r="W52" s="1526"/>
    </row>
    <row r="53" spans="1:23" ht="36" customHeight="1" thickBot="1">
      <c r="B53" s="202" t="s">
        <v>63</v>
      </c>
      <c r="C53" s="203" t="s">
        <v>101</v>
      </c>
      <c r="D53" s="237" t="s">
        <v>279</v>
      </c>
      <c r="E53" s="1527" t="s">
        <v>66</v>
      </c>
      <c r="F53" s="1528"/>
      <c r="G53" s="205" t="s">
        <v>67</v>
      </c>
      <c r="H53" s="206" t="s">
        <v>68</v>
      </c>
      <c r="I53" s="205" t="s">
        <v>69</v>
      </c>
      <c r="J53" s="205" t="s">
        <v>70</v>
      </c>
      <c r="K53" s="206" t="s">
        <v>71</v>
      </c>
      <c r="L53" s="206" t="s">
        <v>72</v>
      </c>
      <c r="M53" s="206" t="s">
        <v>73</v>
      </c>
      <c r="N53" s="206" t="s">
        <v>74</v>
      </c>
      <c r="O53" s="206" t="s">
        <v>75</v>
      </c>
      <c r="P53" s="206" t="s">
        <v>76</v>
      </c>
      <c r="Q53" s="206" t="s">
        <v>77</v>
      </c>
      <c r="R53" s="206" t="s">
        <v>78</v>
      </c>
      <c r="S53" s="206" t="s">
        <v>79</v>
      </c>
      <c r="T53" s="206" t="s">
        <v>80</v>
      </c>
      <c r="U53" s="206" t="s">
        <v>81</v>
      </c>
      <c r="V53" s="206" t="s">
        <v>273</v>
      </c>
      <c r="W53" s="206" t="s">
        <v>70</v>
      </c>
    </row>
    <row r="54" spans="1:23">
      <c r="B54" s="207">
        <v>31</v>
      </c>
      <c r="C54" s="208"/>
      <c r="D54" s="209"/>
      <c r="E54" s="1548" t="s">
        <v>283</v>
      </c>
      <c r="F54" s="1549"/>
      <c r="G54" s="240">
        <f>SUM(I54:J54)</f>
        <v>0</v>
      </c>
      <c r="H54" s="241">
        <f>SUM(K54:W54)</f>
        <v>12</v>
      </c>
      <c r="I54" s="248"/>
      <c r="J54" s="249"/>
      <c r="K54" s="214"/>
      <c r="L54" s="215"/>
      <c r="M54" s="215"/>
      <c r="N54" s="250">
        <v>12</v>
      </c>
      <c r="O54" s="215"/>
      <c r="P54" s="215"/>
      <c r="Q54" s="215"/>
      <c r="R54" s="215"/>
      <c r="S54" s="215"/>
      <c r="T54" s="215"/>
      <c r="U54" s="216"/>
      <c r="V54" s="216"/>
      <c r="W54" s="217"/>
    </row>
    <row r="55" spans="1:23">
      <c r="B55" s="218">
        <v>31</v>
      </c>
      <c r="C55" s="219"/>
      <c r="D55" s="227"/>
      <c r="E55" s="1550" t="s">
        <v>284</v>
      </c>
      <c r="F55" s="1551"/>
      <c r="G55" s="240">
        <f>SUM(I55:J55)</f>
        <v>15</v>
      </c>
      <c r="H55" s="241">
        <f>SUM(K55:W55)</f>
        <v>0</v>
      </c>
      <c r="I55" s="242"/>
      <c r="J55" s="243">
        <v>15</v>
      </c>
      <c r="K55" s="223"/>
      <c r="L55" s="224"/>
      <c r="M55" s="224"/>
      <c r="N55" s="224"/>
      <c r="O55" s="224"/>
      <c r="P55" s="224"/>
      <c r="Q55" s="224"/>
      <c r="R55" s="224"/>
      <c r="S55" s="224"/>
      <c r="T55" s="224"/>
      <c r="U55" s="225"/>
      <c r="V55" s="225"/>
      <c r="W55" s="226"/>
    </row>
    <row r="56" spans="1:23">
      <c r="B56" s="218"/>
      <c r="C56" s="219"/>
      <c r="D56" s="227"/>
      <c r="E56" s="1531"/>
      <c r="F56" s="1532"/>
      <c r="G56" s="210">
        <f>SUM(I56:J56)</f>
        <v>0</v>
      </c>
      <c r="H56" s="211">
        <f>SUM(K56:W56)</f>
        <v>0</v>
      </c>
      <c r="I56" s="228"/>
      <c r="J56" s="222"/>
      <c r="K56" s="223"/>
      <c r="L56" s="224"/>
      <c r="M56" s="224"/>
      <c r="N56" s="224"/>
      <c r="O56" s="224"/>
      <c r="P56" s="224"/>
      <c r="Q56" s="224"/>
      <c r="R56" s="224"/>
      <c r="S56" s="224"/>
      <c r="T56" s="224"/>
      <c r="U56" s="225"/>
      <c r="V56" s="225"/>
      <c r="W56" s="226"/>
    </row>
    <row r="59" spans="1:23" ht="34.5" customHeight="1">
      <c r="A59" s="344" t="s">
        <v>285</v>
      </c>
      <c r="B59" s="1514" t="s">
        <v>286</v>
      </c>
      <c r="C59" s="1514"/>
      <c r="D59" s="1514"/>
      <c r="E59" s="1514"/>
      <c r="F59" s="1514"/>
      <c r="G59" s="1514"/>
      <c r="H59" s="1514"/>
      <c r="I59" s="1514"/>
      <c r="J59" s="1514"/>
      <c r="K59" s="1514"/>
      <c r="L59" s="1514"/>
      <c r="M59" s="1514"/>
      <c r="N59" s="1514"/>
      <c r="O59" s="1514"/>
      <c r="P59" s="1514"/>
      <c r="Q59" s="1514"/>
      <c r="R59" s="1514"/>
      <c r="S59" s="1514"/>
      <c r="T59" s="1514"/>
      <c r="U59" s="1514"/>
      <c r="V59" s="1514"/>
      <c r="W59" s="1514"/>
    </row>
    <row r="61" spans="1:23" ht="13.5" thickBot="1">
      <c r="B61" s="251"/>
      <c r="C61" s="1552"/>
      <c r="D61" s="1553"/>
      <c r="E61" s="17"/>
      <c r="F61" s="252"/>
      <c r="G61" s="1554"/>
      <c r="H61" s="1626"/>
      <c r="I61" s="11"/>
      <c r="N61" s="11"/>
      <c r="W61" s="11"/>
    </row>
    <row r="62" spans="1:23" ht="13.5" thickBot="1">
      <c r="B62" s="1543" t="s">
        <v>114</v>
      </c>
      <c r="C62" s="1544"/>
      <c r="D62" s="1545"/>
      <c r="E62" s="253">
        <v>250</v>
      </c>
      <c r="F62" s="1543" t="s">
        <v>115</v>
      </c>
      <c r="G62" s="1544"/>
      <c r="H62" s="1545"/>
      <c r="I62" s="254">
        <f>SUM(T40:U61)</f>
        <v>0</v>
      </c>
      <c r="N62" s="11"/>
      <c r="W62" s="11"/>
    </row>
    <row r="63" spans="1:23" ht="13.5" thickBot="1">
      <c r="B63" s="1555" t="s">
        <v>116</v>
      </c>
      <c r="C63" s="1556"/>
      <c r="D63" s="1557"/>
      <c r="E63" s="255" t="s">
        <v>269</v>
      </c>
      <c r="F63" s="11"/>
      <c r="G63" s="11"/>
      <c r="H63" s="11"/>
      <c r="I63" s="11"/>
      <c r="N63" s="11"/>
      <c r="W63" s="11"/>
    </row>
    <row r="64" spans="1:23" ht="12.75" customHeight="1">
      <c r="B64" s="1527" t="s">
        <v>117</v>
      </c>
      <c r="C64" s="1558"/>
      <c r="D64" s="1558"/>
      <c r="E64" s="1528"/>
      <c r="F64" s="11"/>
      <c r="G64" s="11"/>
      <c r="H64" s="11"/>
      <c r="I64" s="11"/>
      <c r="N64" s="11"/>
      <c r="W64" s="11"/>
    </row>
    <row r="65" spans="1:23">
      <c r="B65" s="1559"/>
      <c r="C65" s="1560"/>
      <c r="D65" s="1560"/>
      <c r="E65" s="1561"/>
      <c r="F65" s="11"/>
      <c r="G65" s="11"/>
      <c r="H65" s="11"/>
      <c r="I65" s="11"/>
      <c r="N65" s="256"/>
      <c r="W65" s="11"/>
    </row>
    <row r="66" spans="1:23" ht="25.5" customHeight="1" thickBot="1">
      <c r="B66" s="1562"/>
      <c r="C66" s="1563"/>
      <c r="D66" s="1563"/>
      <c r="E66" s="1564"/>
      <c r="F66" s="11"/>
      <c r="G66" s="11"/>
      <c r="H66" s="11"/>
      <c r="I66" s="11"/>
      <c r="N66" s="11"/>
      <c r="W66" s="11"/>
    </row>
    <row r="67" spans="1:23" ht="18" customHeight="1">
      <c r="B67" s="1567" t="s">
        <v>118</v>
      </c>
      <c r="C67" s="1568"/>
      <c r="D67" s="1569"/>
      <c r="E67" s="1565">
        <v>-72</v>
      </c>
      <c r="F67" s="11"/>
      <c r="G67" s="11"/>
      <c r="H67" s="11"/>
      <c r="I67" s="11"/>
      <c r="N67" s="11"/>
      <c r="W67" s="11"/>
    </row>
    <row r="68" spans="1:23" ht="13.5" thickBot="1">
      <c r="B68" s="1570" t="s">
        <v>120</v>
      </c>
      <c r="C68" s="1571"/>
      <c r="D68" s="1572"/>
      <c r="E68" s="1566"/>
      <c r="F68" s="11"/>
      <c r="G68" s="11"/>
      <c r="H68" s="11"/>
      <c r="I68" s="11"/>
      <c r="N68" s="11"/>
      <c r="W68" s="11"/>
    </row>
    <row r="69" spans="1:23">
      <c r="B69" s="11"/>
      <c r="C69" s="11"/>
      <c r="D69" s="11"/>
      <c r="E69" s="11"/>
      <c r="F69" s="11"/>
      <c r="G69" s="11"/>
      <c r="H69" s="11"/>
      <c r="I69" s="11"/>
      <c r="N69" s="11"/>
      <c r="W69" s="11"/>
    </row>
    <row r="71" spans="1:23" ht="18">
      <c r="A71" s="135" t="s">
        <v>287</v>
      </c>
      <c r="B71" s="1627" t="s">
        <v>288</v>
      </c>
      <c r="C71" s="1627"/>
      <c r="D71" s="1627"/>
      <c r="E71" s="1627"/>
      <c r="F71" s="1627"/>
      <c r="G71" s="1627"/>
      <c r="H71" s="1627"/>
      <c r="I71" s="1627"/>
      <c r="J71" s="1627"/>
      <c r="K71" s="1627"/>
      <c r="L71" s="1627"/>
      <c r="M71" s="1627"/>
      <c r="N71" s="1627"/>
      <c r="O71" s="1627"/>
      <c r="P71" s="1627"/>
      <c r="Q71" s="1627"/>
      <c r="R71" s="1627"/>
      <c r="S71" s="1627"/>
      <c r="T71" s="1627"/>
      <c r="U71" s="1627"/>
      <c r="V71" s="1627"/>
      <c r="W71" s="1627"/>
    </row>
    <row r="73" spans="1:23" ht="15.75">
      <c r="B73" s="320" t="s">
        <v>289</v>
      </c>
      <c r="C73" s="177" t="s">
        <v>290</v>
      </c>
      <c r="E73" s="140" t="s">
        <v>291</v>
      </c>
      <c r="F73" s="140"/>
      <c r="G73" s="140"/>
      <c r="H73" s="140"/>
      <c r="J73" s="1576" t="s">
        <v>292</v>
      </c>
      <c r="K73" s="1577"/>
      <c r="L73" s="1577"/>
      <c r="M73" s="1577"/>
      <c r="N73" s="1577"/>
      <c r="O73" s="1577"/>
      <c r="P73" s="1577"/>
      <c r="Q73" s="1577"/>
      <c r="R73" s="1577"/>
      <c r="S73" s="1578"/>
    </row>
    <row r="74" spans="1:23" ht="15">
      <c r="B74" s="337"/>
      <c r="C74" s="140"/>
      <c r="E74" s="140" t="s">
        <v>293</v>
      </c>
      <c r="F74" s="140"/>
      <c r="G74" s="140"/>
      <c r="H74" s="140"/>
      <c r="J74" s="1579" t="s">
        <v>294</v>
      </c>
      <c r="K74" s="1580"/>
      <c r="L74" s="1580"/>
      <c r="M74" s="1580"/>
      <c r="N74" s="1580"/>
      <c r="O74" s="1580"/>
      <c r="P74" s="1580"/>
      <c r="Q74" s="1580"/>
      <c r="R74" s="1580"/>
      <c r="S74" s="1581"/>
    </row>
    <row r="75" spans="1:23" ht="15">
      <c r="B75" s="337"/>
      <c r="C75" s="140"/>
      <c r="E75" s="140"/>
      <c r="F75" s="140"/>
      <c r="G75" s="140"/>
      <c r="H75" s="140"/>
      <c r="J75" s="378"/>
      <c r="K75" s="379"/>
      <c r="L75" s="379"/>
      <c r="M75" s="379"/>
      <c r="N75" s="379"/>
      <c r="O75" s="379"/>
      <c r="P75" s="379"/>
      <c r="Q75" s="379"/>
      <c r="R75" s="379"/>
      <c r="S75" s="380"/>
    </row>
    <row r="76" spans="1:23" ht="15">
      <c r="B76" s="337"/>
      <c r="C76" s="140"/>
      <c r="J76" s="1582" t="s">
        <v>295</v>
      </c>
      <c r="K76" s="1583"/>
      <c r="L76" s="1583"/>
      <c r="M76" s="1583"/>
      <c r="N76" s="1583"/>
      <c r="O76" s="1583"/>
      <c r="P76" s="1583"/>
      <c r="Q76" s="1583"/>
      <c r="R76" s="1583"/>
      <c r="S76" s="1584"/>
    </row>
    <row r="77" spans="1:23" ht="15">
      <c r="B77" s="337"/>
      <c r="C77" s="140"/>
    </row>
    <row r="78" spans="1:23" ht="15">
      <c r="B78" s="337"/>
      <c r="C78" s="140"/>
    </row>
    <row r="79" spans="1:23" ht="15.75">
      <c r="B79" s="320" t="s">
        <v>289</v>
      </c>
      <c r="C79" s="177" t="s">
        <v>296</v>
      </c>
      <c r="D79" s="338"/>
    </row>
    <row r="80" spans="1:23" ht="15.75">
      <c r="A80" s="132"/>
      <c r="B80" s="337"/>
      <c r="C80" s="139"/>
      <c r="D80" s="338"/>
    </row>
    <row r="81" spans="1:23" ht="15.75">
      <c r="B81" s="320" t="s">
        <v>289</v>
      </c>
      <c r="C81" s="177" t="s">
        <v>297</v>
      </c>
    </row>
    <row r="82" spans="1:23" ht="15">
      <c r="B82" s="337"/>
      <c r="C82" s="140"/>
    </row>
    <row r="83" spans="1:23" ht="15.75">
      <c r="B83" s="320" t="s">
        <v>289</v>
      </c>
      <c r="C83" s="177" t="s">
        <v>298</v>
      </c>
    </row>
    <row r="84" spans="1:23" ht="15">
      <c r="A84" s="132"/>
      <c r="B84" s="337"/>
      <c r="C84" s="140"/>
    </row>
    <row r="85" spans="1:23" ht="15.75">
      <c r="B85" s="320" t="s">
        <v>289</v>
      </c>
      <c r="C85" s="177" t="s">
        <v>299</v>
      </c>
    </row>
    <row r="86" spans="1:23" ht="17.25" customHeight="1">
      <c r="B86" s="337"/>
      <c r="C86" s="140"/>
      <c r="N86" s="262"/>
      <c r="O86" s="262"/>
      <c r="P86" s="262"/>
      <c r="Q86" s="262"/>
      <c r="R86" s="262"/>
      <c r="S86" s="262"/>
      <c r="T86" s="262"/>
      <c r="U86" s="262"/>
      <c r="V86" s="262"/>
      <c r="W86" s="262"/>
    </row>
    <row r="87" spans="1:23" ht="15.75">
      <c r="B87" s="320" t="s">
        <v>289</v>
      </c>
      <c r="C87" s="177" t="s">
        <v>300</v>
      </c>
      <c r="N87" s="340"/>
      <c r="O87" s="340"/>
      <c r="P87" s="340"/>
      <c r="Q87" s="340"/>
      <c r="R87" s="340"/>
      <c r="S87" s="340"/>
      <c r="T87" s="340"/>
      <c r="U87" s="340"/>
      <c r="V87" s="340"/>
      <c r="W87" s="340"/>
    </row>
    <row r="88" spans="1:23" ht="15">
      <c r="B88" s="320"/>
      <c r="C88" s="257"/>
      <c r="N88" s="340"/>
      <c r="O88" s="340"/>
      <c r="P88" s="340"/>
      <c r="Q88" s="340"/>
      <c r="R88" s="340"/>
      <c r="S88" s="340"/>
      <c r="T88" s="340"/>
      <c r="U88" s="340"/>
      <c r="V88" s="340"/>
      <c r="W88" s="340"/>
    </row>
    <row r="89" spans="1:23">
      <c r="N89" s="263"/>
      <c r="O89" s="263"/>
      <c r="P89" s="263"/>
      <c r="Q89" s="263"/>
      <c r="R89" s="263"/>
      <c r="S89" s="263"/>
      <c r="T89" s="263"/>
      <c r="U89" s="263"/>
      <c r="V89" s="263"/>
      <c r="W89" s="263"/>
    </row>
    <row r="90" spans="1:23" s="131" customFormat="1" ht="13.5" thickBot="1">
      <c r="N90" s="264"/>
      <c r="O90" s="264"/>
      <c r="P90" s="264"/>
      <c r="Q90" s="264"/>
      <c r="R90" s="264"/>
      <c r="S90" s="264"/>
      <c r="T90" s="264"/>
      <c r="U90" s="264"/>
      <c r="V90" s="264"/>
      <c r="W90" s="264"/>
    </row>
    <row r="91" spans="1:23" ht="33" customHeight="1">
      <c r="B91" s="265"/>
      <c r="D91" s="1573" t="s">
        <v>301</v>
      </c>
      <c r="E91" s="1573"/>
      <c r="F91" s="1573"/>
      <c r="G91" s="1573"/>
      <c r="H91" s="1573"/>
      <c r="I91" s="1573"/>
      <c r="J91" s="1573"/>
      <c r="K91" s="1573"/>
      <c r="N91" s="266"/>
      <c r="O91" s="266"/>
      <c r="P91" s="266"/>
      <c r="Q91" s="266"/>
      <c r="R91" s="266"/>
      <c r="S91" s="266"/>
      <c r="T91" s="266"/>
      <c r="U91" s="266"/>
      <c r="V91" s="266"/>
      <c r="W91" s="266"/>
    </row>
    <row r="94" spans="1:23" s="141" customFormat="1" ht="25.5" customHeight="1">
      <c r="B94" s="1574" t="s">
        <v>302</v>
      </c>
      <c r="C94" s="1574"/>
      <c r="D94" s="1574"/>
      <c r="E94" s="1574"/>
      <c r="F94" s="1574"/>
      <c r="G94" s="1574"/>
      <c r="H94" s="1574"/>
      <c r="I94" s="1574"/>
      <c r="J94" s="1574"/>
      <c r="K94" s="1574"/>
      <c r="L94" s="1574"/>
      <c r="M94" s="1574"/>
      <c r="N94" s="1574"/>
      <c r="O94" s="1574"/>
      <c r="P94" s="1574"/>
      <c r="Q94" s="1574"/>
      <c r="R94" s="1574"/>
      <c r="S94" s="1574"/>
      <c r="T94" s="1574"/>
      <c r="U94" s="1574"/>
      <c r="V94" s="1574"/>
      <c r="W94" s="1574"/>
    </row>
    <row r="95" spans="1:23" s="141" customFormat="1" ht="25.5" customHeight="1">
      <c r="B95" s="1574" t="s">
        <v>303</v>
      </c>
      <c r="C95" s="1574"/>
      <c r="D95" s="1574"/>
      <c r="E95" s="1574"/>
      <c r="F95" s="1574"/>
      <c r="G95" s="1574"/>
      <c r="H95" s="1574"/>
      <c r="I95" s="1574"/>
      <c r="J95" s="1574"/>
      <c r="K95" s="1574"/>
      <c r="L95" s="1574"/>
      <c r="M95" s="1574"/>
      <c r="N95" s="1574"/>
      <c r="O95" s="1574"/>
      <c r="P95" s="1574"/>
      <c r="Q95" s="1574"/>
      <c r="R95" s="1574"/>
      <c r="S95" s="1574"/>
      <c r="T95" s="1574"/>
      <c r="U95" s="381"/>
      <c r="V95" s="381"/>
      <c r="W95" s="381"/>
    </row>
    <row r="96" spans="1:23" ht="15" customHeight="1">
      <c r="B96" s="341"/>
      <c r="C96" s="341"/>
      <c r="D96" s="341"/>
      <c r="E96" s="341"/>
      <c r="F96" s="341"/>
      <c r="G96" s="341"/>
      <c r="H96" s="341"/>
      <c r="I96" s="341"/>
      <c r="J96" s="341"/>
      <c r="K96" s="341"/>
      <c r="L96" s="341"/>
      <c r="M96" s="341"/>
      <c r="N96" s="341"/>
      <c r="O96" s="341"/>
      <c r="P96" s="341"/>
      <c r="Q96" s="341"/>
      <c r="R96" s="341"/>
      <c r="S96" s="341"/>
      <c r="T96" s="341"/>
      <c r="U96" s="341"/>
      <c r="V96" s="341"/>
      <c r="W96" s="341"/>
    </row>
    <row r="97" spans="1:23" s="343" customFormat="1" ht="27.75" customHeight="1">
      <c r="A97" s="342" t="s">
        <v>304</v>
      </c>
      <c r="B97" s="1575" t="s">
        <v>305</v>
      </c>
      <c r="C97" s="1575"/>
      <c r="D97" s="1575"/>
      <c r="E97" s="1575"/>
      <c r="F97" s="1575"/>
      <c r="G97" s="1575"/>
      <c r="H97" s="1575"/>
      <c r="I97" s="1575"/>
      <c r="J97" s="1575"/>
      <c r="K97" s="1575"/>
      <c r="L97" s="1575"/>
      <c r="M97" s="1575"/>
      <c r="N97" s="1575"/>
      <c r="O97" s="1575"/>
      <c r="P97" s="1575"/>
      <c r="Q97" s="1575"/>
      <c r="R97" s="1575"/>
      <c r="S97" s="1575"/>
      <c r="T97" s="1575"/>
      <c r="U97" s="1575"/>
      <c r="V97" s="1575"/>
      <c r="W97" s="1575"/>
    </row>
    <row r="98" spans="1:23" ht="17.25" customHeight="1" thickBot="1"/>
    <row r="99" spans="1:23" ht="14.25" thickTop="1" thickBot="1">
      <c r="B99" s="1515" t="s">
        <v>56</v>
      </c>
      <c r="C99" s="1516"/>
      <c r="D99" s="1517" t="s">
        <v>57</v>
      </c>
      <c r="E99" s="1518"/>
      <c r="F99" s="1519"/>
      <c r="G99" s="1520" t="s">
        <v>58</v>
      </c>
      <c r="H99" s="1521"/>
      <c r="I99" s="1522" t="s">
        <v>59</v>
      </c>
      <c r="J99" s="1523"/>
      <c r="K99" s="1524" t="s">
        <v>60</v>
      </c>
      <c r="L99" s="1525"/>
      <c r="M99" s="1525"/>
      <c r="N99" s="1525"/>
      <c r="O99" s="1525"/>
      <c r="P99" s="1525"/>
      <c r="Q99" s="1525"/>
      <c r="R99" s="1525"/>
      <c r="S99" s="1525"/>
      <c r="T99" s="1525"/>
      <c r="U99" s="1525"/>
      <c r="V99" s="1525"/>
      <c r="W99" s="1526"/>
    </row>
    <row r="100" spans="1:23" ht="37.5" customHeight="1" thickBot="1">
      <c r="B100" s="202" t="s">
        <v>63</v>
      </c>
      <c r="C100" s="203" t="s">
        <v>101</v>
      </c>
      <c r="D100" s="237" t="s">
        <v>279</v>
      </c>
      <c r="E100" s="1527" t="s">
        <v>66</v>
      </c>
      <c r="F100" s="1528"/>
      <c r="G100" s="205" t="s">
        <v>67</v>
      </c>
      <c r="H100" s="206" t="s">
        <v>68</v>
      </c>
      <c r="I100" s="205" t="s">
        <v>69</v>
      </c>
      <c r="J100" s="205" t="s">
        <v>70</v>
      </c>
      <c r="K100" s="206" t="s">
        <v>71</v>
      </c>
      <c r="L100" s="206" t="s">
        <v>72</v>
      </c>
      <c r="M100" s="206" t="s">
        <v>73</v>
      </c>
      <c r="N100" s="206" t="s">
        <v>74</v>
      </c>
      <c r="O100" s="206" t="s">
        <v>75</v>
      </c>
      <c r="P100" s="206" t="s">
        <v>76</v>
      </c>
      <c r="Q100" s="206" t="s">
        <v>77</v>
      </c>
      <c r="R100" s="206" t="s">
        <v>78</v>
      </c>
      <c r="S100" s="206" t="s">
        <v>79</v>
      </c>
      <c r="T100" s="206" t="s">
        <v>80</v>
      </c>
      <c r="U100" s="206" t="s">
        <v>81</v>
      </c>
      <c r="V100" s="206" t="s">
        <v>273</v>
      </c>
      <c r="W100" s="206" t="s">
        <v>70</v>
      </c>
    </row>
    <row r="101" spans="1:23" s="176" customFormat="1" ht="43.5" customHeight="1">
      <c r="B101" s="267">
        <v>1</v>
      </c>
      <c r="C101" s="268">
        <v>100</v>
      </c>
      <c r="D101" s="209"/>
      <c r="E101" s="1585" t="s">
        <v>306</v>
      </c>
      <c r="F101" s="1586"/>
      <c r="G101" s="269"/>
      <c r="H101" s="270">
        <v>-250</v>
      </c>
      <c r="I101" s="271"/>
      <c r="J101" s="272"/>
      <c r="K101" s="273"/>
      <c r="L101" s="274"/>
      <c r="M101" s="274"/>
      <c r="N101" s="274"/>
      <c r="O101" s="274"/>
      <c r="P101" s="274"/>
      <c r="Q101" s="274"/>
      <c r="R101" s="274"/>
      <c r="S101" s="274"/>
      <c r="T101" s="274"/>
      <c r="U101" s="275"/>
      <c r="V101" s="275"/>
      <c r="W101" s="276">
        <v>-250</v>
      </c>
    </row>
    <row r="102" spans="1:23" ht="26.25" customHeight="1">
      <c r="B102" s="277"/>
      <c r="C102" s="277"/>
      <c r="D102" s="278"/>
      <c r="E102" s="279"/>
      <c r="F102" s="279"/>
      <c r="G102" s="280"/>
      <c r="H102" s="280"/>
      <c r="I102" s="281"/>
      <c r="J102" s="281"/>
      <c r="K102" s="282"/>
      <c r="L102" s="282"/>
      <c r="M102" s="282"/>
      <c r="N102" s="282"/>
      <c r="O102" s="282"/>
      <c r="P102" s="282"/>
      <c r="Q102" s="282"/>
      <c r="R102" s="282"/>
      <c r="S102" s="282"/>
      <c r="T102" s="282"/>
      <c r="U102" s="282"/>
      <c r="V102" s="282"/>
      <c r="W102" s="283"/>
    </row>
    <row r="103" spans="1:23" s="348" customFormat="1" ht="42.75" customHeight="1">
      <c r="A103" s="348" t="s">
        <v>307</v>
      </c>
      <c r="B103" s="1575" t="s">
        <v>308</v>
      </c>
      <c r="C103" s="1575"/>
      <c r="D103" s="1575"/>
      <c r="E103" s="1575"/>
      <c r="F103" s="1575"/>
      <c r="G103" s="1575"/>
      <c r="H103" s="1575"/>
      <c r="I103" s="1575"/>
      <c r="J103" s="1575"/>
      <c r="K103" s="1575"/>
      <c r="L103" s="1575"/>
      <c r="M103" s="1575"/>
      <c r="N103" s="1575"/>
      <c r="O103" s="1575"/>
      <c r="P103" s="1575"/>
      <c r="Q103" s="1575"/>
      <c r="R103" s="1575"/>
      <c r="S103" s="1575"/>
      <c r="T103" s="1575"/>
      <c r="U103" s="1575"/>
      <c r="V103" s="1575"/>
      <c r="W103" s="1575"/>
    </row>
    <row r="104" spans="1:23" ht="13.5" thickBot="1"/>
    <row r="105" spans="1:23" ht="14.25" thickTop="1" thickBot="1">
      <c r="B105" s="1515" t="s">
        <v>56</v>
      </c>
      <c r="C105" s="1516"/>
      <c r="D105" s="1517" t="s">
        <v>57</v>
      </c>
      <c r="E105" s="1518"/>
      <c r="F105" s="1519"/>
      <c r="G105" s="1520" t="s">
        <v>58</v>
      </c>
      <c r="H105" s="1521"/>
      <c r="I105" s="1522" t="s">
        <v>59</v>
      </c>
      <c r="J105" s="1523"/>
      <c r="K105" s="1524" t="s">
        <v>60</v>
      </c>
      <c r="L105" s="1525"/>
      <c r="M105" s="1525"/>
      <c r="N105" s="1525"/>
      <c r="O105" s="1525"/>
      <c r="P105" s="1525"/>
      <c r="Q105" s="1525"/>
      <c r="R105" s="1525"/>
      <c r="S105" s="1525"/>
      <c r="T105" s="1525"/>
      <c r="U105" s="1525"/>
      <c r="V105" s="1525"/>
      <c r="W105" s="1526"/>
    </row>
    <row r="106" spans="1:23" ht="39" customHeight="1" thickBot="1">
      <c r="B106" s="202" t="s">
        <v>63</v>
      </c>
      <c r="C106" s="203" t="s">
        <v>101</v>
      </c>
      <c r="D106" s="237" t="s">
        <v>279</v>
      </c>
      <c r="E106" s="1527" t="s">
        <v>66</v>
      </c>
      <c r="F106" s="1528"/>
      <c r="G106" s="205" t="s">
        <v>67</v>
      </c>
      <c r="H106" s="206" t="s">
        <v>68</v>
      </c>
      <c r="I106" s="205" t="s">
        <v>69</v>
      </c>
      <c r="J106" s="205" t="s">
        <v>70</v>
      </c>
      <c r="K106" s="206" t="s">
        <v>71</v>
      </c>
      <c r="L106" s="206" t="s">
        <v>72</v>
      </c>
      <c r="M106" s="206" t="s">
        <v>73</v>
      </c>
      <c r="N106" s="206" t="s">
        <v>74</v>
      </c>
      <c r="O106" s="206" t="s">
        <v>75</v>
      </c>
      <c r="P106" s="206" t="s">
        <v>76</v>
      </c>
      <c r="Q106" s="206" t="s">
        <v>77</v>
      </c>
      <c r="R106" s="206" t="s">
        <v>78</v>
      </c>
      <c r="S106" s="206" t="s">
        <v>79</v>
      </c>
      <c r="T106" s="206" t="s">
        <v>80</v>
      </c>
      <c r="U106" s="206" t="s">
        <v>81</v>
      </c>
      <c r="V106" s="206" t="s">
        <v>273</v>
      </c>
      <c r="W106" s="206" t="s">
        <v>70</v>
      </c>
    </row>
    <row r="107" spans="1:23" s="176" customFormat="1" ht="45.75" customHeight="1" thickBot="1">
      <c r="B107" s="267">
        <v>1</v>
      </c>
      <c r="C107" s="268">
        <v>100</v>
      </c>
      <c r="D107" s="284"/>
      <c r="E107" s="1585" t="s">
        <v>309</v>
      </c>
      <c r="F107" s="1586"/>
      <c r="G107" s="285"/>
      <c r="H107" s="270">
        <v>-250</v>
      </c>
      <c r="I107" s="286"/>
      <c r="J107" s="287"/>
      <c r="K107" s="288"/>
      <c r="L107" s="289"/>
      <c r="M107" s="289"/>
      <c r="N107" s="289"/>
      <c r="O107" s="289"/>
      <c r="P107" s="289"/>
      <c r="Q107" s="289"/>
      <c r="R107" s="289"/>
      <c r="S107" s="289"/>
      <c r="T107" s="289"/>
      <c r="U107" s="290"/>
      <c r="V107" s="290"/>
      <c r="W107" s="276">
        <v>-250</v>
      </c>
    </row>
    <row r="108" spans="1:23" s="176" customFormat="1" ht="57.75" customHeight="1">
      <c r="B108" s="291">
        <v>2</v>
      </c>
      <c r="C108" s="292">
        <v>120</v>
      </c>
      <c r="D108" s="220"/>
      <c r="E108" s="1585" t="s">
        <v>310</v>
      </c>
      <c r="F108" s="1586"/>
      <c r="G108" s="285"/>
      <c r="H108" s="270">
        <v>250</v>
      </c>
      <c r="I108" s="293"/>
      <c r="J108" s="294"/>
      <c r="K108" s="295"/>
      <c r="L108" s="296"/>
      <c r="M108" s="296"/>
      <c r="N108" s="297"/>
      <c r="O108" s="296"/>
      <c r="P108" s="296"/>
      <c r="Q108" s="296"/>
      <c r="R108" s="296"/>
      <c r="S108" s="296"/>
      <c r="T108" s="296"/>
      <c r="U108" s="298"/>
      <c r="V108" s="298"/>
      <c r="W108" s="299">
        <v>250</v>
      </c>
    </row>
  </sheetData>
  <mergeCells count="101">
    <mergeCell ref="E108:F108"/>
    <mergeCell ref="D1:N1"/>
    <mergeCell ref="E101:F101"/>
    <mergeCell ref="B103:W103"/>
    <mergeCell ref="B105:C105"/>
    <mergeCell ref="D105:F105"/>
    <mergeCell ref="G105:H105"/>
    <mergeCell ref="I105:J105"/>
    <mergeCell ref="K105:W105"/>
    <mergeCell ref="B99:C99"/>
    <mergeCell ref="D99:F99"/>
    <mergeCell ref="G99:H99"/>
    <mergeCell ref="I99:J99"/>
    <mergeCell ref="K99:W99"/>
    <mergeCell ref="E100:F100"/>
    <mergeCell ref="E106:F106"/>
    <mergeCell ref="E107:F107"/>
    <mergeCell ref="B71:W71"/>
    <mergeCell ref="B67:D67"/>
    <mergeCell ref="B68:D68"/>
    <mergeCell ref="D91:K91"/>
    <mergeCell ref="B94:W94"/>
    <mergeCell ref="B97:W97"/>
    <mergeCell ref="J73:S73"/>
    <mergeCell ref="J74:S74"/>
    <mergeCell ref="J76:S76"/>
    <mergeCell ref="B95:T95"/>
    <mergeCell ref="E56:F56"/>
    <mergeCell ref="B59:W59"/>
    <mergeCell ref="C61:D61"/>
    <mergeCell ref="G61:H61"/>
    <mergeCell ref="B62:D62"/>
    <mergeCell ref="F62:H62"/>
    <mergeCell ref="B63:D63"/>
    <mergeCell ref="B64:E66"/>
    <mergeCell ref="E67:E68"/>
    <mergeCell ref="E47:F47"/>
    <mergeCell ref="B52:C52"/>
    <mergeCell ref="D52:F52"/>
    <mergeCell ref="G52:H52"/>
    <mergeCell ref="I52:J52"/>
    <mergeCell ref="K52:W52"/>
    <mergeCell ref="E53:F53"/>
    <mergeCell ref="E54:F54"/>
    <mergeCell ref="E55:F55"/>
    <mergeCell ref="D38:E38"/>
    <mergeCell ref="C39:E39"/>
    <mergeCell ref="B44:C44"/>
    <mergeCell ref="D44:F44"/>
    <mergeCell ref="G44:H44"/>
    <mergeCell ref="I44:J44"/>
    <mergeCell ref="K44:W44"/>
    <mergeCell ref="E45:F45"/>
    <mergeCell ref="E46:F46"/>
    <mergeCell ref="E25:F25"/>
    <mergeCell ref="B28:W28"/>
    <mergeCell ref="B31:E31"/>
    <mergeCell ref="B32:E32"/>
    <mergeCell ref="C33:E33"/>
    <mergeCell ref="C34:E34"/>
    <mergeCell ref="D35:E35"/>
    <mergeCell ref="D36:E36"/>
    <mergeCell ref="D37:E37"/>
    <mergeCell ref="B19:T19"/>
    <mergeCell ref="B21:C21"/>
    <mergeCell ref="D21:F21"/>
    <mergeCell ref="G21:H21"/>
    <mergeCell ref="I21:J21"/>
    <mergeCell ref="K21:W21"/>
    <mergeCell ref="E22:F22"/>
    <mergeCell ref="E23:F23"/>
    <mergeCell ref="E24:F24"/>
    <mergeCell ref="B14:D14"/>
    <mergeCell ref="E14:F14"/>
    <mergeCell ref="G14:H14"/>
    <mergeCell ref="L14:M14"/>
    <mergeCell ref="E11:F11"/>
    <mergeCell ref="G11:H11"/>
    <mergeCell ref="J11:M11"/>
    <mergeCell ref="P14:Q14"/>
    <mergeCell ref="A15:A16"/>
    <mergeCell ref="B15:D15"/>
    <mergeCell ref="E15:F15"/>
    <mergeCell ref="G15:H15"/>
    <mergeCell ref="L15:M15"/>
    <mergeCell ref="P15:Q15"/>
    <mergeCell ref="B16:D16"/>
    <mergeCell ref="E16:F16"/>
    <mergeCell ref="G16:H16"/>
    <mergeCell ref="L16:M16"/>
    <mergeCell ref="P16:Q16"/>
    <mergeCell ref="C4:O5"/>
    <mergeCell ref="K12:M12"/>
    <mergeCell ref="B13:F13"/>
    <mergeCell ref="G13:H13"/>
    <mergeCell ref="K13:M13"/>
    <mergeCell ref="O13:Q13"/>
    <mergeCell ref="B10:F10"/>
    <mergeCell ref="G10:H10"/>
    <mergeCell ref="J10:M10"/>
    <mergeCell ref="B11:C11"/>
  </mergeCells>
  <dataValidations disablePrompts="1" count="2">
    <dataValidation type="whole" operator="notEqual" allowBlank="1" showErrorMessage="1" errorTitle="Local Number 2nd" error="You need to provide your local number." promptTitle="Local number" sqref="I6" xr:uid="{00000000-0002-0000-1100-000000000000}">
      <formula1>0</formula1>
    </dataValidation>
    <dataValidation type="list" allowBlank="1" showInputMessage="1" showErrorMessage="1" sqref="D23:D25 D107:D108 D101:D102 D54:D56 D46:D47" xr:uid="{00000000-0002-0000-1100-000001000000}">
      <formula1>$X$1:$X$2</formula1>
    </dataValidation>
  </dataValidations>
  <hyperlinks>
    <hyperlink ref="I22" location="Glossaire!A5" display="Cotisations" xr:uid="{00000000-0004-0000-1100-000000000000}"/>
    <hyperlink ref="J22" location="Glossaire!A6" display="Autres" xr:uid="{00000000-0004-0000-1100-000001000000}"/>
    <hyperlink ref="L22" location="Glossaire!A9" display="Droits d'adhésion" xr:uid="{00000000-0004-0000-1100-000002000000}"/>
    <hyperlink ref="P22" location="Glossaire!A13" display="Dépenses de l'exécutif" xr:uid="{00000000-0004-0000-1100-000003000000}"/>
    <hyperlink ref="Q22" location="Glossaire!A14" display="Négociations" xr:uid="{00000000-0004-0000-1100-000004000000}"/>
    <hyperlink ref="R22" location="Glossaire!A15" display="Griefs et arbitrages" xr:uid="{00000000-0004-0000-1100-000005000000}"/>
    <hyperlink ref="W22" location="Glossaire!A20" display="Autres" xr:uid="{00000000-0004-0000-1100-000006000000}"/>
    <hyperlink ref="O22" location="Glossaire!A12" display="Achats spéciaux" xr:uid="{00000000-0004-0000-1100-000007000000}"/>
    <hyperlink ref="S22" location="Glossaire!A16" display="Autres comités" xr:uid="{00000000-0004-0000-1100-000008000000}"/>
    <hyperlink ref="U22" location="Glossaire!A18" display="Formation" xr:uid="{00000000-0004-0000-1100-000009000000}"/>
    <hyperlink ref="V22" location="Glossaire!A19" display="Contributions      et dons" xr:uid="{00000000-0004-0000-1100-00000A000000}"/>
    <hyperlink ref="K22" location="Glossaire!A8" display="Capitation du SCFP" xr:uid="{00000000-0004-0000-1100-00000B000000}"/>
    <hyperlink ref="M22" location="Glossaire!A10" display="Salaires" xr:uid="{00000000-0004-0000-1100-00000C000000}"/>
    <hyperlink ref="N22" location="Glossaire!A11" display="Dépenses de bureau" xr:uid="{00000000-0004-0000-1100-00000D000000}"/>
    <hyperlink ref="T22" location="Glossaire!A17" display="Congrès et conférences" xr:uid="{00000000-0004-0000-1100-00000E000000}"/>
    <hyperlink ref="I45" location="Glossaire!A5" display="Cotisations" xr:uid="{00000000-0004-0000-1100-00000F000000}"/>
    <hyperlink ref="J45" location="Glossaire!A6" display="Autres" xr:uid="{00000000-0004-0000-1100-000010000000}"/>
    <hyperlink ref="L45" location="Glossaire!A9" display="Droits d'adhésion" xr:uid="{00000000-0004-0000-1100-000011000000}"/>
    <hyperlink ref="P45" location="Glossaire!A13" display="Dépenses de l'exécutif" xr:uid="{00000000-0004-0000-1100-000012000000}"/>
    <hyperlink ref="Q45" location="Glossaire!A14" display="Négociations" xr:uid="{00000000-0004-0000-1100-000013000000}"/>
    <hyperlink ref="R45" location="Glossaire!A15" display="Griefs et arbitrages" xr:uid="{00000000-0004-0000-1100-000014000000}"/>
    <hyperlink ref="W45" location="Glossaire!A20" display="Autres" xr:uid="{00000000-0004-0000-1100-000015000000}"/>
    <hyperlink ref="O45" location="Glossaire!A12" display="Achats spéciaux" xr:uid="{00000000-0004-0000-1100-000016000000}"/>
    <hyperlink ref="S45" location="Glossaire!A16" display="Autres comités" xr:uid="{00000000-0004-0000-1100-000017000000}"/>
    <hyperlink ref="U45" location="Glossaire!A18" display="Formation" xr:uid="{00000000-0004-0000-1100-000018000000}"/>
    <hyperlink ref="V45" location="Glossaire!A19" display="Contributions      et dons" xr:uid="{00000000-0004-0000-1100-000019000000}"/>
    <hyperlink ref="K45" location="Glossaire!A8" display="Capitation du SCFP" xr:uid="{00000000-0004-0000-1100-00001A000000}"/>
    <hyperlink ref="M45" location="Glossaire!A10" display="Salaires" xr:uid="{00000000-0004-0000-1100-00001B000000}"/>
    <hyperlink ref="N45" location="Glossaire!A11" display="Dépenses de bureau" xr:uid="{00000000-0004-0000-1100-00001C000000}"/>
    <hyperlink ref="T45" location="Glossaire!A17" display="Congrès et conférences" xr:uid="{00000000-0004-0000-1100-00001D000000}"/>
    <hyperlink ref="I53" location="Glossaire!A5" display="Cotisations" xr:uid="{00000000-0004-0000-1100-00001E000000}"/>
    <hyperlink ref="J53" location="Glossaire!A6" display="Autres" xr:uid="{00000000-0004-0000-1100-00001F000000}"/>
    <hyperlink ref="L53" location="Glossaire!A9" display="Droits d'adhésion" xr:uid="{00000000-0004-0000-1100-000020000000}"/>
    <hyperlink ref="P53" location="Glossaire!A13" display="Dépenses de l'exécutif" xr:uid="{00000000-0004-0000-1100-000021000000}"/>
    <hyperlink ref="Q53" location="Glossaire!A14" display="Négociations" xr:uid="{00000000-0004-0000-1100-000022000000}"/>
    <hyperlink ref="R53" location="Glossaire!A15" display="Griefs et arbitrages" xr:uid="{00000000-0004-0000-1100-000023000000}"/>
    <hyperlink ref="W53" location="Glossaire!A20" display="Autres" xr:uid="{00000000-0004-0000-1100-000024000000}"/>
    <hyperlink ref="O53" location="Glossaire!A12" display="Achats spéciaux" xr:uid="{00000000-0004-0000-1100-000025000000}"/>
    <hyperlink ref="S53" location="Glossaire!A16" display="Autres comités" xr:uid="{00000000-0004-0000-1100-000026000000}"/>
    <hyperlink ref="U53" location="Glossaire!A18" display="Formation" xr:uid="{00000000-0004-0000-1100-000027000000}"/>
    <hyperlink ref="V53" location="Glossaire!A19" display="Contributions      et dons" xr:uid="{00000000-0004-0000-1100-000028000000}"/>
    <hyperlink ref="K53" location="Glossaire!A8" display="Capitation du SCFP" xr:uid="{00000000-0004-0000-1100-000029000000}"/>
    <hyperlink ref="M53" location="Glossaire!A10" display="Salaires" xr:uid="{00000000-0004-0000-1100-00002A000000}"/>
    <hyperlink ref="N53" location="Glossaire!A11" display="Dépenses de bureau" xr:uid="{00000000-0004-0000-1100-00002B000000}"/>
    <hyperlink ref="T53" location="Glossaire!A17" display="Congrès et conférences" xr:uid="{00000000-0004-0000-1100-00002C000000}"/>
    <hyperlink ref="I100" location="Glossaire!A5" display="Cotisations" xr:uid="{00000000-0004-0000-1100-00002D000000}"/>
    <hyperlink ref="J100" location="Glossaire!A6" display="Autres" xr:uid="{00000000-0004-0000-1100-00002E000000}"/>
    <hyperlink ref="L100" location="Glossaire!A9" display="Droits d'adhésion" xr:uid="{00000000-0004-0000-1100-00002F000000}"/>
    <hyperlink ref="P100" location="Glossaire!A13" display="Dépenses de l'exécutif" xr:uid="{00000000-0004-0000-1100-000030000000}"/>
    <hyperlink ref="Q100" location="Glossaire!A14" display="Négociations" xr:uid="{00000000-0004-0000-1100-000031000000}"/>
    <hyperlink ref="R100" location="Glossaire!A15" display="Griefs et arbitrages" xr:uid="{00000000-0004-0000-1100-000032000000}"/>
    <hyperlink ref="W100" location="Glossaire!A20" display="Autres" xr:uid="{00000000-0004-0000-1100-000033000000}"/>
    <hyperlink ref="O100" location="Glossaire!A12" display="Achats spéciaux" xr:uid="{00000000-0004-0000-1100-000034000000}"/>
    <hyperlink ref="S100" location="Glossaire!A16" display="Autres comités" xr:uid="{00000000-0004-0000-1100-000035000000}"/>
    <hyperlink ref="U100" location="Glossaire!A18" display="Formation" xr:uid="{00000000-0004-0000-1100-000036000000}"/>
    <hyperlink ref="V100" location="Glossaire!A19" display="Contributions      et dons" xr:uid="{00000000-0004-0000-1100-000037000000}"/>
    <hyperlink ref="K100" location="Glossaire!A8" display="Capitation du SCFP" xr:uid="{00000000-0004-0000-1100-000038000000}"/>
    <hyperlink ref="M100" location="Glossaire!A10" display="Salaires" xr:uid="{00000000-0004-0000-1100-000039000000}"/>
    <hyperlink ref="N100" location="Glossaire!A11" display="Dépenses de bureau" xr:uid="{00000000-0004-0000-1100-00003A000000}"/>
    <hyperlink ref="T100" location="Glossaire!A17" display="Congrès et conférences" xr:uid="{00000000-0004-0000-1100-00003B000000}"/>
    <hyperlink ref="I106" location="Glossaire!A5" display="Cotisations" xr:uid="{00000000-0004-0000-1100-00003C000000}"/>
    <hyperlink ref="J106" location="Glossaire!A6" display="Autres" xr:uid="{00000000-0004-0000-1100-00003D000000}"/>
    <hyperlink ref="L106" location="Glossaire!A9" display="Droits d'adhésion" xr:uid="{00000000-0004-0000-1100-00003E000000}"/>
    <hyperlink ref="P106" location="Glossaire!A13" display="Dépenses de l'exécutif" xr:uid="{00000000-0004-0000-1100-00003F000000}"/>
    <hyperlink ref="Q106" location="Glossaire!A14" display="Négociations" xr:uid="{00000000-0004-0000-1100-000040000000}"/>
    <hyperlink ref="R106" location="Glossaire!A15" display="Griefs et arbitrages" xr:uid="{00000000-0004-0000-1100-000041000000}"/>
    <hyperlink ref="W106" location="Glossaire!A20" display="Autres" xr:uid="{00000000-0004-0000-1100-000042000000}"/>
    <hyperlink ref="O106" location="Glossaire!A12" display="Achats spéciaux" xr:uid="{00000000-0004-0000-1100-000043000000}"/>
    <hyperlink ref="S106" location="Glossaire!A16" display="Autres comités" xr:uid="{00000000-0004-0000-1100-000044000000}"/>
    <hyperlink ref="U106" location="Glossaire!A18" display="Formation" xr:uid="{00000000-0004-0000-1100-000045000000}"/>
    <hyperlink ref="V106" location="Glossaire!A19" display="Contributions      et dons" xr:uid="{00000000-0004-0000-1100-000046000000}"/>
    <hyperlink ref="K106" location="Glossaire!A8" display="Capitation du SCFP" xr:uid="{00000000-0004-0000-1100-000047000000}"/>
    <hyperlink ref="M106" location="Glossaire!A10" display="Salaires" xr:uid="{00000000-0004-0000-1100-000048000000}"/>
    <hyperlink ref="N106" location="Glossaire!A11" display="Dépenses de bureau" xr:uid="{00000000-0004-0000-1100-000049000000}"/>
    <hyperlink ref="T106" location="Glossaire!A17" display="Congrès et conférences" xr:uid="{00000000-0004-0000-1100-00004A000000}"/>
  </hyperlinks>
  <pageMargins left="0.25" right="0.25" top="0.75" bottom="0.75" header="0.3" footer="0.3"/>
  <pageSetup scale="45" orientation="landscape" r:id="rId1"/>
  <rowBreaks count="2" manualBreakCount="2">
    <brk id="39" max="16383" man="1"/>
    <brk id="9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B1:Q58"/>
  <sheetViews>
    <sheetView zoomScaleNormal="100" workbookViewId="0">
      <selection activeCell="S60" sqref="S60"/>
    </sheetView>
  </sheetViews>
  <sheetFormatPr defaultRowHeight="12.75"/>
  <cols>
    <col min="1" max="1" width="3.42578125" customWidth="1"/>
    <col min="2" max="2" width="11.5703125" customWidth="1"/>
    <col min="3" max="3" width="12" customWidth="1"/>
    <col min="5" max="5" width="21.7109375" customWidth="1"/>
    <col min="7" max="7" width="14.42578125" customWidth="1"/>
    <col min="8" max="8" width="12.7109375" customWidth="1"/>
    <col min="9" max="9" width="12" customWidth="1"/>
    <col min="10" max="10" width="19.42578125" customWidth="1"/>
    <col min="11" max="11" width="11.42578125" customWidth="1"/>
    <col min="16" max="16" width="13.5703125" customWidth="1"/>
    <col min="18" max="18" width="10.5703125" customWidth="1"/>
    <col min="21" max="21" width="9.42578125" customWidth="1"/>
    <col min="23" max="23" width="10.7109375" customWidth="1"/>
  </cols>
  <sheetData>
    <row r="1" spans="2:17" ht="33" customHeight="1">
      <c r="D1" s="1592" t="s">
        <v>21</v>
      </c>
      <c r="E1" s="1592"/>
      <c r="F1" s="1592"/>
      <c r="G1" s="1592"/>
      <c r="H1" s="1592"/>
      <c r="I1" s="1592"/>
      <c r="J1" s="1592"/>
      <c r="K1" s="1592"/>
      <c r="L1" s="300" t="s">
        <v>207</v>
      </c>
      <c r="M1" s="1593" t="s">
        <v>311</v>
      </c>
      <c r="N1" s="1594"/>
      <c r="O1" s="1594"/>
      <c r="P1" s="1594"/>
      <c r="Q1" s="1595"/>
    </row>
    <row r="2" spans="2:17">
      <c r="M2" s="1596"/>
      <c r="N2" s="1597"/>
      <c r="O2" s="1597"/>
      <c r="P2" s="1597"/>
      <c r="Q2" s="1598"/>
    </row>
    <row r="3" spans="2:17">
      <c r="M3" s="1596"/>
      <c r="N3" s="1597"/>
      <c r="O3" s="1597"/>
      <c r="P3" s="1597"/>
      <c r="Q3" s="1598"/>
    </row>
    <row r="4" spans="2:17" ht="15.75">
      <c r="B4" s="139" t="s">
        <v>312</v>
      </c>
      <c r="C4" s="353"/>
      <c r="D4" s="353"/>
      <c r="M4" s="1596"/>
      <c r="N4" s="1597"/>
      <c r="O4" s="1597"/>
      <c r="P4" s="1597"/>
      <c r="Q4" s="1598"/>
    </row>
    <row r="5" spans="2:17" ht="13.5" thickBot="1">
      <c r="M5" s="1599"/>
      <c r="N5" s="1600"/>
      <c r="O5" s="1600"/>
      <c r="P5" s="1600"/>
      <c r="Q5" s="1601"/>
    </row>
    <row r="6" spans="2:17" ht="14.25">
      <c r="B6" s="336" t="s">
        <v>313</v>
      </c>
      <c r="M6" s="301"/>
      <c r="N6" s="301"/>
      <c r="O6" s="301"/>
      <c r="P6" s="301"/>
      <c r="Q6" s="301"/>
    </row>
    <row r="7" spans="2:17" ht="14.25">
      <c r="B7" s="336" t="s">
        <v>314</v>
      </c>
    </row>
    <row r="8" spans="2:17" ht="14.25">
      <c r="B8" s="336" t="s">
        <v>315</v>
      </c>
    </row>
    <row r="9" spans="2:17" ht="14.25">
      <c r="B9" s="336" t="s">
        <v>316</v>
      </c>
    </row>
    <row r="10" spans="2:17" ht="14.25">
      <c r="B10" s="336" t="s">
        <v>317</v>
      </c>
    </row>
    <row r="12" spans="2:17" ht="15">
      <c r="B12" s="339" t="s">
        <v>318</v>
      </c>
    </row>
    <row r="13" spans="2:17">
      <c r="B13" s="176"/>
    </row>
    <row r="14" spans="2:17">
      <c r="C14" s="132" t="s">
        <v>319</v>
      </c>
      <c r="D14" s="176" t="s">
        <v>320</v>
      </c>
    </row>
    <row r="15" spans="2:17">
      <c r="C15" s="132"/>
      <c r="D15" s="132"/>
    </row>
    <row r="16" spans="2:17">
      <c r="C16" s="132" t="s">
        <v>321</v>
      </c>
      <c r="D16" s="318" t="s">
        <v>322</v>
      </c>
      <c r="E16" s="318"/>
      <c r="F16" s="318"/>
      <c r="G16" s="318"/>
      <c r="H16" s="318"/>
      <c r="I16" s="318"/>
      <c r="J16" s="318"/>
      <c r="K16" s="318"/>
      <c r="L16" s="318"/>
      <c r="M16" s="318"/>
    </row>
    <row r="17" spans="2:16">
      <c r="C17" s="132"/>
      <c r="D17" s="318"/>
      <c r="E17" s="318"/>
      <c r="F17" s="318"/>
      <c r="G17" s="318"/>
      <c r="H17" s="318"/>
      <c r="I17" s="318"/>
      <c r="J17" s="318"/>
      <c r="K17" s="318"/>
      <c r="L17" s="318"/>
      <c r="M17" s="318"/>
    </row>
    <row r="18" spans="2:16">
      <c r="C18" s="132" t="s">
        <v>323</v>
      </c>
      <c r="D18" s="318" t="s">
        <v>324</v>
      </c>
      <c r="E18" s="318"/>
      <c r="F18" s="318"/>
      <c r="G18" s="318"/>
      <c r="H18" s="318"/>
      <c r="I18" s="318"/>
      <c r="J18" s="318"/>
      <c r="K18" s="318"/>
      <c r="L18" s="318"/>
      <c r="M18" s="318"/>
    </row>
    <row r="19" spans="2:16">
      <c r="C19" s="132"/>
      <c r="D19" s="318"/>
      <c r="E19" s="318"/>
      <c r="F19" s="318"/>
      <c r="G19" s="318"/>
      <c r="H19" s="318"/>
      <c r="I19" s="318"/>
      <c r="J19" s="318"/>
      <c r="K19" s="318"/>
      <c r="L19" s="318"/>
      <c r="M19" s="318"/>
    </row>
    <row r="20" spans="2:16">
      <c r="C20" s="354"/>
      <c r="D20" s="355" t="s">
        <v>325</v>
      </c>
      <c r="E20" s="238"/>
      <c r="F20" s="238"/>
      <c r="G20" s="238"/>
      <c r="H20" s="238"/>
      <c r="I20" s="238"/>
      <c r="J20" s="238"/>
    </row>
    <row r="21" spans="2:16">
      <c r="C21" s="354"/>
      <c r="D21" s="1602" t="s">
        <v>326</v>
      </c>
      <c r="E21" s="1602"/>
      <c r="F21" s="1602"/>
      <c r="G21" s="1602"/>
      <c r="H21" s="1602"/>
      <c r="I21" s="1602"/>
      <c r="J21" s="1602"/>
      <c r="K21" s="1602"/>
      <c r="L21" s="1602"/>
      <c r="M21" s="1602"/>
    </row>
    <row r="22" spans="2:16" ht="13.5" thickBot="1">
      <c r="C22" s="354"/>
      <c r="D22" s="356"/>
      <c r="E22" s="356"/>
      <c r="F22" s="356"/>
      <c r="G22" s="356"/>
      <c r="H22" s="356"/>
      <c r="I22" s="356"/>
      <c r="J22" s="356"/>
      <c r="K22" s="356"/>
      <c r="L22" s="356"/>
      <c r="M22" s="356"/>
    </row>
    <row r="23" spans="2:16">
      <c r="C23" s="132"/>
      <c r="D23" s="1603" t="s">
        <v>327</v>
      </c>
      <c r="E23" s="1604"/>
      <c r="F23" s="1604"/>
      <c r="G23" s="1604"/>
      <c r="H23" s="1604"/>
      <c r="I23" s="1604"/>
      <c r="J23" s="1604"/>
      <c r="K23" s="1604"/>
      <c r="L23" s="1604"/>
      <c r="M23" s="1604"/>
      <c r="N23" s="1605"/>
    </row>
    <row r="24" spans="2:16" ht="13.5" thickBot="1">
      <c r="C24" s="132"/>
      <c r="D24" s="1606"/>
      <c r="E24" s="1607"/>
      <c r="F24" s="1607"/>
      <c r="G24" s="1607"/>
      <c r="H24" s="1607"/>
      <c r="I24" s="1607"/>
      <c r="J24" s="1607"/>
      <c r="K24" s="1607"/>
      <c r="L24" s="1607"/>
      <c r="M24" s="1607"/>
      <c r="N24" s="1608"/>
    </row>
    <row r="25" spans="2:16" ht="12.75" customHeight="1">
      <c r="C25" s="132"/>
      <c r="D25" s="238"/>
      <c r="E25" s="1609" t="s">
        <v>223</v>
      </c>
      <c r="F25" s="1609"/>
    </row>
    <row r="26" spans="2:16" ht="13.5" customHeight="1" thickBot="1">
      <c r="B26" s="149"/>
      <c r="C26" s="149"/>
      <c r="D26" s="149"/>
      <c r="E26" s="1610"/>
      <c r="F26" s="1610"/>
      <c r="G26" s="149"/>
      <c r="H26" s="150"/>
      <c r="I26" s="302"/>
      <c r="J26" s="303"/>
      <c r="K26" s="262"/>
      <c r="L26" s="262"/>
      <c r="M26" s="262"/>
      <c r="N26" s="262"/>
    </row>
    <row r="27" spans="2:16" ht="14.25" thickTop="1" thickBot="1">
      <c r="B27" s="1515" t="s">
        <v>56</v>
      </c>
      <c r="C27" s="1516"/>
      <c r="D27" s="1517" t="s">
        <v>57</v>
      </c>
      <c r="E27" s="1587"/>
      <c r="F27" s="1588"/>
      <c r="G27" s="1520" t="s">
        <v>58</v>
      </c>
      <c r="H27" s="1521"/>
      <c r="I27" s="1522" t="s">
        <v>59</v>
      </c>
      <c r="J27" s="1589"/>
      <c r="K27" s="1488" t="s">
        <v>60</v>
      </c>
      <c r="L27" s="1489"/>
      <c r="M27" s="1489"/>
      <c r="N27" s="1490"/>
      <c r="P27" s="132"/>
    </row>
    <row r="28" spans="2:16" ht="24.75" thickBot="1">
      <c r="B28" s="349" t="s">
        <v>63</v>
      </c>
      <c r="C28" s="203" t="s">
        <v>101</v>
      </c>
      <c r="D28" s="237" t="s">
        <v>328</v>
      </c>
      <c r="E28" s="1527" t="s">
        <v>66</v>
      </c>
      <c r="F28" s="1528"/>
      <c r="G28" s="205" t="s">
        <v>67</v>
      </c>
      <c r="H28" s="206" t="s">
        <v>68</v>
      </c>
      <c r="I28" s="205" t="s">
        <v>69</v>
      </c>
      <c r="J28" s="205" t="s">
        <v>70</v>
      </c>
      <c r="K28" s="206" t="s">
        <v>71</v>
      </c>
      <c r="L28" s="206" t="s">
        <v>72</v>
      </c>
      <c r="M28" s="206" t="s">
        <v>73</v>
      </c>
      <c r="N28" s="206" t="s">
        <v>74</v>
      </c>
      <c r="P28" s="132"/>
    </row>
    <row r="29" spans="2:16" s="176" customFormat="1" ht="42.75" customHeight="1">
      <c r="B29" s="267">
        <v>20</v>
      </c>
      <c r="C29" s="304"/>
      <c r="D29" s="209"/>
      <c r="E29" s="1585" t="s">
        <v>329</v>
      </c>
      <c r="F29" s="1586"/>
      <c r="G29" s="269">
        <f>SUM(I29:J29)</f>
        <v>8900</v>
      </c>
      <c r="H29" s="305">
        <v>5098</v>
      </c>
      <c r="I29" s="271">
        <v>8900</v>
      </c>
      <c r="J29" s="272"/>
      <c r="K29" s="306">
        <v>5000</v>
      </c>
      <c r="L29" s="307"/>
      <c r="M29" s="307"/>
      <c r="N29" s="308">
        <v>98</v>
      </c>
    </row>
    <row r="30" spans="2:16" s="176" customFormat="1">
      <c r="B30" s="291"/>
      <c r="C30" s="309"/>
      <c r="D30" s="227"/>
      <c r="E30" s="1590"/>
      <c r="F30" s="1591"/>
      <c r="G30" s="269"/>
      <c r="H30" s="310"/>
      <c r="I30" s="311" t="s">
        <v>330</v>
      </c>
      <c r="J30" s="312"/>
      <c r="K30" s="313" t="s">
        <v>331</v>
      </c>
      <c r="L30" s="308"/>
      <c r="M30" s="308"/>
      <c r="N30" s="314" t="s">
        <v>332</v>
      </c>
    </row>
    <row r="32" spans="2:16" ht="13.5" thickBot="1">
      <c r="B32" s="131"/>
    </row>
    <row r="33" spans="2:17">
      <c r="B33" s="350" t="s">
        <v>333</v>
      </c>
      <c r="C33" s="315"/>
      <c r="D33" s="315"/>
      <c r="E33" s="315"/>
      <c r="F33" s="258"/>
      <c r="G33" s="258"/>
      <c r="H33" s="258"/>
      <c r="I33" s="258"/>
      <c r="J33" s="258"/>
      <c r="K33" s="258"/>
      <c r="L33" s="258"/>
      <c r="M33" s="258"/>
      <c r="N33" s="258"/>
      <c r="O33" s="315"/>
      <c r="P33" s="258"/>
      <c r="Q33" s="259"/>
    </row>
    <row r="34" spans="2:17">
      <c r="B34" s="350"/>
      <c r="C34" s="132"/>
      <c r="D34" s="132"/>
      <c r="E34" s="132"/>
      <c r="O34" s="132"/>
      <c r="Q34" s="260"/>
    </row>
    <row r="35" spans="2:17">
      <c r="B35" s="350"/>
      <c r="Q35" s="260"/>
    </row>
    <row r="36" spans="2:17">
      <c r="B36" s="316"/>
      <c r="Q36" s="260"/>
    </row>
    <row r="37" spans="2:17">
      <c r="B37" s="316"/>
      <c r="Q37" s="260"/>
    </row>
    <row r="38" spans="2:17">
      <c r="B38" s="316"/>
      <c r="Q38" s="260"/>
    </row>
    <row r="39" spans="2:17">
      <c r="B39" s="316"/>
      <c r="Q39" s="260"/>
    </row>
    <row r="40" spans="2:17">
      <c r="B40" s="316"/>
      <c r="Q40" s="260"/>
    </row>
    <row r="41" spans="2:17">
      <c r="B41" s="316"/>
      <c r="Q41" s="260"/>
    </row>
    <row r="42" spans="2:17">
      <c r="B42" s="316"/>
      <c r="K42" s="317" t="s">
        <v>18</v>
      </c>
      <c r="L42" s="318" t="s">
        <v>321</v>
      </c>
      <c r="M42" s="318" t="s">
        <v>334</v>
      </c>
      <c r="N42" s="318"/>
      <c r="O42" s="318"/>
      <c r="P42" s="176"/>
      <c r="Q42" s="260"/>
    </row>
    <row r="43" spans="2:17">
      <c r="B43" s="316"/>
      <c r="Q43" s="260"/>
    </row>
    <row r="44" spans="2:17">
      <c r="B44" s="316"/>
      <c r="L44" s="176"/>
      <c r="M44" s="176"/>
      <c r="N44" s="176"/>
      <c r="O44" s="176"/>
      <c r="P44" s="176"/>
      <c r="Q44" s="260"/>
    </row>
    <row r="45" spans="2:17">
      <c r="B45" s="316"/>
      <c r="K45" s="320" t="s">
        <v>18</v>
      </c>
      <c r="L45" s="176" t="s">
        <v>319</v>
      </c>
      <c r="M45" s="321" t="s">
        <v>335</v>
      </c>
      <c r="N45" s="176"/>
      <c r="O45" s="176"/>
      <c r="P45" s="176"/>
      <c r="Q45" s="260"/>
    </row>
    <row r="46" spans="2:17">
      <c r="B46" s="316"/>
      <c r="L46" s="176"/>
      <c r="M46" s="351" t="s">
        <v>336</v>
      </c>
      <c r="N46" s="176"/>
      <c r="O46" s="176"/>
      <c r="P46" s="176"/>
      <c r="Q46" s="260"/>
    </row>
    <row r="47" spans="2:17">
      <c r="B47" s="316"/>
      <c r="P47" s="176"/>
      <c r="Q47" s="260"/>
    </row>
    <row r="48" spans="2:17">
      <c r="B48" s="316"/>
      <c r="K48" s="322" t="s">
        <v>18</v>
      </c>
      <c r="L48" s="176"/>
      <c r="M48" s="352" t="s">
        <v>337</v>
      </c>
      <c r="N48" s="176"/>
      <c r="O48" s="176"/>
      <c r="P48" s="176"/>
      <c r="Q48" s="260"/>
    </row>
    <row r="49" spans="2:17">
      <c r="B49" s="316"/>
      <c r="Q49" s="260"/>
    </row>
    <row r="50" spans="2:17">
      <c r="B50" s="316"/>
      <c r="L50" s="176"/>
      <c r="M50" s="176"/>
      <c r="N50" s="176"/>
      <c r="O50" s="176"/>
      <c r="P50" s="176"/>
      <c r="Q50" s="260"/>
    </row>
    <row r="51" spans="2:17">
      <c r="B51" s="316"/>
      <c r="L51" s="176"/>
      <c r="M51" s="176"/>
      <c r="N51" s="319"/>
      <c r="O51" s="176"/>
      <c r="P51" s="176"/>
      <c r="Q51" s="260"/>
    </row>
    <row r="52" spans="2:17">
      <c r="B52" s="316"/>
      <c r="Q52" s="260"/>
    </row>
    <row r="53" spans="2:17">
      <c r="B53" s="316"/>
      <c r="K53" s="317" t="s">
        <v>18</v>
      </c>
      <c r="L53" s="318" t="s">
        <v>323</v>
      </c>
      <c r="M53" s="318" t="s">
        <v>338</v>
      </c>
      <c r="N53" s="323"/>
      <c r="O53" s="318"/>
      <c r="P53" s="318"/>
      <c r="Q53" s="260"/>
    </row>
    <row r="54" spans="2:17">
      <c r="B54" s="316"/>
      <c r="K54" s="320" t="s">
        <v>18</v>
      </c>
      <c r="L54" s="176" t="s">
        <v>319</v>
      </c>
      <c r="M54" s="321" t="s">
        <v>335</v>
      </c>
      <c r="N54" s="176"/>
      <c r="O54" s="176"/>
      <c r="P54" s="176"/>
      <c r="Q54" s="260"/>
    </row>
    <row r="55" spans="2:17">
      <c r="B55" s="316"/>
      <c r="L55" s="176"/>
      <c r="M55" s="321" t="s">
        <v>339</v>
      </c>
      <c r="N55" s="176"/>
      <c r="O55" s="176"/>
      <c r="Q55" s="260"/>
    </row>
    <row r="56" spans="2:17">
      <c r="B56" s="316"/>
      <c r="L56" s="176"/>
      <c r="M56" s="321"/>
      <c r="N56" s="176"/>
      <c r="O56" s="176"/>
      <c r="Q56" s="260"/>
    </row>
    <row r="57" spans="2:17">
      <c r="B57" s="316"/>
      <c r="L57" s="176"/>
      <c r="M57" s="176"/>
      <c r="N57" s="176"/>
      <c r="O57" s="176"/>
      <c r="P57" s="176"/>
      <c r="Q57" s="260"/>
    </row>
    <row r="58" spans="2:17" ht="13.5" thickBot="1">
      <c r="B58" s="324"/>
      <c r="C58" s="131"/>
      <c r="D58" s="131"/>
      <c r="E58" s="131"/>
      <c r="F58" s="131"/>
      <c r="G58" s="131"/>
      <c r="H58" s="131"/>
      <c r="I58" s="131"/>
      <c r="J58" s="131"/>
      <c r="K58" s="131"/>
      <c r="L58" s="131"/>
      <c r="M58" s="131"/>
      <c r="N58" s="131"/>
      <c r="O58" s="131"/>
      <c r="P58" s="131"/>
      <c r="Q58" s="261"/>
    </row>
  </sheetData>
  <mergeCells count="13">
    <mergeCell ref="E28:F28"/>
    <mergeCell ref="E29:F29"/>
    <mergeCell ref="E30:F30"/>
    <mergeCell ref="D1:K1"/>
    <mergeCell ref="M1:Q5"/>
    <mergeCell ref="D21:M21"/>
    <mergeCell ref="D23:N24"/>
    <mergeCell ref="E25:F26"/>
    <mergeCell ref="B27:C27"/>
    <mergeCell ref="D27:F27"/>
    <mergeCell ref="G27:H27"/>
    <mergeCell ref="I27:J27"/>
    <mergeCell ref="K27:N27"/>
  </mergeCells>
  <dataValidations disablePrompts="1" count="1">
    <dataValidation type="list" allowBlank="1" showInputMessage="1" showErrorMessage="1" sqref="D29:D30" xr:uid="{00000000-0002-0000-1200-000000000000}">
      <formula1>$Y$1:$Y$2</formula1>
    </dataValidation>
  </dataValidations>
  <hyperlinks>
    <hyperlink ref="I28" location="Glossaire!A5" display="Cotisations" xr:uid="{00000000-0004-0000-1200-000000000000}"/>
    <hyperlink ref="J28" location="Glossaire!A6" display="Autres" xr:uid="{00000000-0004-0000-1200-000001000000}"/>
    <hyperlink ref="N28" location="Glossaire!A11" display="Dépenses de bureau" xr:uid="{00000000-0004-0000-1200-000002000000}"/>
    <hyperlink ref="K28" location="Glossaire!A8" display="Capitation du SCFP" xr:uid="{00000000-0004-0000-1200-000003000000}"/>
    <hyperlink ref="M28" location="Glossaire!A10" display="Salaires" xr:uid="{00000000-0004-0000-1200-000004000000}"/>
    <hyperlink ref="L28" location="Glossaire!A9" display="Droits d'adhésion" xr:uid="{00000000-0004-0000-1200-000005000000}"/>
  </hyperlinks>
  <pageMargins left="0.25" right="0.25" top="0.75" bottom="0.75" header="0.3" footer="0.3"/>
  <pageSetup scale="6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Y105"/>
  <sheetViews>
    <sheetView showGridLines="0" showZeros="0" topLeftCell="H1" zoomScale="75" zoomScaleNormal="75" zoomScaleSheetLayoutView="75" workbookViewId="0">
      <pane ySplit="3" topLeftCell="A19" activePane="bottomLeft" state="frozen"/>
      <selection pane="bottomLeft" activeCell="W43" sqref="W43"/>
      <selection activeCell="L17" sqref="L17:N20"/>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57</v>
      </c>
      <c r="D2" s="1031"/>
      <c r="E2" s="663">
        <f>'POUR DEBUTER'!J6</f>
        <v>0</v>
      </c>
      <c r="F2" s="881"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899"/>
      <c r="E4" s="900"/>
      <c r="F4" s="76">
        <f t="shared" ref="F4:F13" si="0">SUM(H4:I4)</f>
        <v>0</v>
      </c>
      <c r="G4" s="77">
        <f t="shared" ref="G4:G49" si="1">SUM(J4:V4)</f>
        <v>0</v>
      </c>
      <c r="H4" s="89"/>
      <c r="I4" s="90"/>
      <c r="J4" s="79"/>
      <c r="K4" s="80"/>
      <c r="L4" s="80"/>
      <c r="M4" s="80"/>
      <c r="N4" s="80"/>
      <c r="O4" s="80"/>
      <c r="P4" s="80"/>
      <c r="Q4" s="80"/>
      <c r="R4" s="80"/>
      <c r="S4" s="80"/>
      <c r="T4" s="74"/>
      <c r="U4" s="74"/>
      <c r="V4" s="74"/>
      <c r="W4" s="78"/>
    </row>
    <row r="5" spans="1:25" ht="22.5" customHeight="1">
      <c r="A5" s="8"/>
      <c r="B5" s="5"/>
      <c r="C5" s="120"/>
      <c r="D5" s="895"/>
      <c r="E5" s="896"/>
      <c r="F5" s="76">
        <f>SUM(H5:I5)</f>
        <v>0</v>
      </c>
      <c r="G5" s="77">
        <f t="shared" si="1"/>
        <v>0</v>
      </c>
      <c r="H5" s="96"/>
      <c r="I5" s="92"/>
      <c r="J5" s="82"/>
      <c r="K5" s="83"/>
      <c r="L5" s="104"/>
      <c r="M5" s="83"/>
      <c r="N5" s="83"/>
      <c r="O5" s="83"/>
      <c r="P5" s="83"/>
      <c r="Q5" s="83"/>
      <c r="R5" s="83"/>
      <c r="S5" s="83"/>
      <c r="T5" s="75"/>
      <c r="U5" s="75"/>
      <c r="V5" s="75"/>
      <c r="W5" s="81"/>
    </row>
    <row r="6" spans="1:25" ht="22.5" customHeight="1">
      <c r="A6" s="8"/>
      <c r="B6" s="5"/>
      <c r="C6" s="120"/>
      <c r="D6" s="895"/>
      <c r="E6" s="896"/>
      <c r="F6" s="76">
        <f t="shared" si="0"/>
        <v>0</v>
      </c>
      <c r="G6" s="77">
        <f t="shared" si="1"/>
        <v>0</v>
      </c>
      <c r="H6" s="143"/>
      <c r="I6" s="92"/>
      <c r="J6" s="82"/>
      <c r="K6" s="83"/>
      <c r="L6" s="83"/>
      <c r="M6" s="83"/>
      <c r="N6" s="83"/>
      <c r="O6" s="83"/>
      <c r="P6" s="83"/>
      <c r="Q6" s="83"/>
      <c r="R6" s="83"/>
      <c r="S6" s="83"/>
      <c r="T6" s="75"/>
      <c r="U6" s="75"/>
      <c r="V6" s="75"/>
      <c r="W6" s="81"/>
    </row>
    <row r="7" spans="1:25" ht="23.1" customHeight="1">
      <c r="A7" s="8"/>
      <c r="B7" s="5"/>
      <c r="C7" s="120"/>
      <c r="D7" s="895"/>
      <c r="E7" s="896"/>
      <c r="F7" s="76">
        <f t="shared" si="0"/>
        <v>0</v>
      </c>
      <c r="G7" s="77">
        <f t="shared" si="1"/>
        <v>0</v>
      </c>
      <c r="H7" s="91"/>
      <c r="I7" s="92"/>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3"/>
      <c r="I8" s="92"/>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3"/>
      <c r="I9" s="91"/>
      <c r="J9" s="82"/>
      <c r="K9" s="83"/>
      <c r="L9" s="83"/>
      <c r="M9" s="83"/>
      <c r="N9" s="83"/>
      <c r="O9" s="83"/>
      <c r="P9" s="83"/>
      <c r="Q9" s="83"/>
      <c r="R9" s="83"/>
      <c r="S9" s="83"/>
      <c r="T9" s="75"/>
      <c r="U9" s="75"/>
      <c r="V9" s="75"/>
      <c r="W9" s="81"/>
    </row>
    <row r="10" spans="1:25" ht="23.1" customHeight="1">
      <c r="A10" s="8"/>
      <c r="B10" s="5"/>
      <c r="C10" s="120"/>
      <c r="D10" s="895"/>
      <c r="E10" s="896"/>
      <c r="F10" s="76">
        <f t="shared" si="0"/>
        <v>0</v>
      </c>
      <c r="G10" s="77">
        <f t="shared" si="1"/>
        <v>0</v>
      </c>
      <c r="H10" s="91"/>
      <c r="I10" s="92"/>
      <c r="J10" s="82"/>
      <c r="K10" s="83"/>
      <c r="L10" s="83"/>
      <c r="M10" s="83"/>
      <c r="N10" s="83"/>
      <c r="O10" s="83"/>
      <c r="P10" s="83"/>
      <c r="Q10" s="83"/>
      <c r="R10" s="83"/>
      <c r="S10" s="83"/>
      <c r="T10" s="75"/>
      <c r="U10" s="75"/>
      <c r="V10" s="75"/>
      <c r="W10" s="81"/>
    </row>
    <row r="11" spans="1:25" ht="23.1" customHeight="1">
      <c r="A11" s="8"/>
      <c r="B11" s="5"/>
      <c r="C11" s="120"/>
      <c r="D11" s="895"/>
      <c r="E11" s="896"/>
      <c r="F11" s="76">
        <f t="shared" si="0"/>
        <v>0</v>
      </c>
      <c r="G11" s="77">
        <f t="shared" si="1"/>
        <v>0</v>
      </c>
      <c r="H11" s="93"/>
      <c r="I11" s="92"/>
      <c r="J11" s="82"/>
      <c r="K11" s="83"/>
      <c r="L11" s="83"/>
      <c r="M11" s="83"/>
      <c r="N11" s="83"/>
      <c r="O11" s="83"/>
      <c r="P11" s="83"/>
      <c r="Q11" s="83"/>
      <c r="R11" s="83"/>
      <c r="S11" s="83"/>
      <c r="T11" s="75"/>
      <c r="U11" s="75"/>
      <c r="V11" s="75"/>
      <c r="W11" s="81"/>
    </row>
    <row r="12" spans="1:25" ht="23.1" customHeight="1">
      <c r="A12" s="8"/>
      <c r="B12" s="5"/>
      <c r="C12" s="120"/>
      <c r="D12" s="895"/>
      <c r="E12" s="896"/>
      <c r="F12" s="76">
        <f t="shared" si="0"/>
        <v>0</v>
      </c>
      <c r="G12" s="77">
        <f t="shared" si="1"/>
        <v>0</v>
      </c>
      <c r="H12" s="93"/>
      <c r="I12" s="92"/>
      <c r="J12" s="82"/>
      <c r="K12" s="83"/>
      <c r="L12" s="83"/>
      <c r="M12" s="83"/>
      <c r="N12" s="83"/>
      <c r="O12" s="83"/>
      <c r="P12" s="83"/>
      <c r="Q12" s="83"/>
      <c r="R12" s="83"/>
      <c r="S12" s="83"/>
      <c r="T12" s="75"/>
      <c r="U12" s="75"/>
      <c r="V12" s="75"/>
      <c r="W12" s="81"/>
    </row>
    <row r="13" spans="1:25" ht="23.1" customHeight="1">
      <c r="A13" s="8"/>
      <c r="B13" s="5"/>
      <c r="C13" s="120"/>
      <c r="D13" s="895"/>
      <c r="E13" s="896"/>
      <c r="F13" s="76">
        <f t="shared" si="0"/>
        <v>0</v>
      </c>
      <c r="G13" s="77">
        <f t="shared" si="1"/>
        <v>0</v>
      </c>
      <c r="H13" s="93"/>
      <c r="I13" s="92"/>
      <c r="J13" s="82"/>
      <c r="K13" s="83"/>
      <c r="L13" s="83"/>
      <c r="M13" s="83"/>
      <c r="N13" s="83"/>
      <c r="O13" s="83"/>
      <c r="P13" s="83"/>
      <c r="Q13" s="83"/>
      <c r="R13" s="83"/>
      <c r="S13" s="83"/>
      <c r="T13" s="75"/>
      <c r="U13" s="75"/>
      <c r="V13" s="75"/>
      <c r="W13" s="81"/>
    </row>
    <row r="14" spans="1:25" ht="23.1" customHeight="1">
      <c r="A14" s="8"/>
      <c r="B14" s="5"/>
      <c r="C14" s="120"/>
      <c r="D14" s="895"/>
      <c r="E14" s="896"/>
      <c r="F14" s="76">
        <f>SUM(H14:I14)</f>
        <v>0</v>
      </c>
      <c r="G14" s="77">
        <f t="shared" si="1"/>
        <v>0</v>
      </c>
      <c r="H14" s="93"/>
      <c r="I14" s="92"/>
      <c r="J14" s="82"/>
      <c r="K14" s="83"/>
      <c r="L14" s="83"/>
      <c r="M14" s="83"/>
      <c r="N14" s="83"/>
      <c r="O14" s="83"/>
      <c r="P14" s="83"/>
      <c r="Q14" s="83"/>
      <c r="R14" s="83"/>
      <c r="S14" s="83"/>
      <c r="T14" s="75"/>
      <c r="U14" s="75"/>
      <c r="V14" s="75"/>
      <c r="W14" s="81"/>
    </row>
    <row r="15" spans="1:25" ht="22.5" customHeight="1">
      <c r="A15" s="8"/>
      <c r="B15" s="5"/>
      <c r="C15" s="120"/>
      <c r="D15" s="895"/>
      <c r="E15" s="896"/>
      <c r="F15" s="76">
        <f t="shared" ref="F15:F49" si="2">SUM(H15:I15)</f>
        <v>0</v>
      </c>
      <c r="G15" s="77">
        <f t="shared" si="1"/>
        <v>0</v>
      </c>
      <c r="H15" s="93"/>
      <c r="I15" s="92"/>
      <c r="J15" s="82"/>
      <c r="K15" s="83"/>
      <c r="L15" s="83"/>
      <c r="M15" s="83"/>
      <c r="N15" s="83"/>
      <c r="O15" s="83"/>
      <c r="P15" s="83"/>
      <c r="Q15" s="83"/>
      <c r="R15" s="83"/>
      <c r="S15" s="83"/>
      <c r="T15" s="75"/>
      <c r="U15" s="75"/>
      <c r="V15" s="75"/>
      <c r="W15" s="81"/>
    </row>
    <row r="16" spans="1:25" ht="22.5" customHeight="1">
      <c r="A16" s="8"/>
      <c r="B16" s="5"/>
      <c r="C16" s="120"/>
      <c r="D16" s="895"/>
      <c r="E16" s="896"/>
      <c r="F16" s="76">
        <f t="shared" si="2"/>
        <v>0</v>
      </c>
      <c r="G16" s="77">
        <f t="shared" si="1"/>
        <v>0</v>
      </c>
      <c r="H16" s="93"/>
      <c r="I16" s="92"/>
      <c r="J16" s="82"/>
      <c r="K16" s="83"/>
      <c r="L16" s="83"/>
      <c r="M16" s="83"/>
      <c r="N16" s="83"/>
      <c r="O16" s="83"/>
      <c r="P16" s="83"/>
      <c r="Q16" s="83"/>
      <c r="R16" s="83"/>
      <c r="S16" s="83"/>
      <c r="T16" s="75"/>
      <c r="U16" s="75"/>
      <c r="V16" s="75"/>
      <c r="W16" s="81"/>
    </row>
    <row r="17" spans="1:23" ht="23.1" customHeight="1">
      <c r="A17" s="8"/>
      <c r="B17" s="5"/>
      <c r="C17" s="120"/>
      <c r="D17" s="895"/>
      <c r="E17" s="896"/>
      <c r="F17" s="76">
        <f t="shared" si="2"/>
        <v>0</v>
      </c>
      <c r="G17" s="77">
        <f t="shared" si="1"/>
        <v>0</v>
      </c>
      <c r="H17" s="93"/>
      <c r="I17" s="92"/>
      <c r="J17" s="82"/>
      <c r="K17" s="83"/>
      <c r="L17" s="83"/>
      <c r="M17" s="83"/>
      <c r="N17" s="83"/>
      <c r="O17" s="83"/>
      <c r="P17" s="83"/>
      <c r="Q17" s="83"/>
      <c r="R17" s="83"/>
      <c r="S17" s="83"/>
      <c r="T17" s="75"/>
      <c r="U17" s="75"/>
      <c r="V17" s="75"/>
      <c r="W17" s="81"/>
    </row>
    <row r="18" spans="1:23" ht="22.5" customHeight="1">
      <c r="A18" s="8"/>
      <c r="B18" s="5"/>
      <c r="C18" s="120"/>
      <c r="D18" s="893"/>
      <c r="E18" s="894"/>
      <c r="F18" s="76">
        <f t="shared" si="2"/>
        <v>0</v>
      </c>
      <c r="G18" s="77">
        <f t="shared" si="1"/>
        <v>0</v>
      </c>
      <c r="H18" s="93"/>
      <c r="I18" s="92"/>
      <c r="J18" s="82"/>
      <c r="K18" s="83"/>
      <c r="L18" s="83"/>
      <c r="M18" s="83"/>
      <c r="N18" s="83"/>
      <c r="O18" s="83"/>
      <c r="P18" s="83"/>
      <c r="Q18" s="83"/>
      <c r="R18" s="83"/>
      <c r="S18" s="83"/>
      <c r="T18" s="75"/>
      <c r="U18" s="75"/>
      <c r="V18" s="75"/>
      <c r="W18" s="81"/>
    </row>
    <row r="19" spans="1:23" ht="22.5" customHeight="1">
      <c r="A19" s="8"/>
      <c r="B19" s="5"/>
      <c r="C19" s="120"/>
      <c r="D19" s="897"/>
      <c r="E19" s="898"/>
      <c r="F19" s="76">
        <f>SUM(H19:I19)</f>
        <v>0</v>
      </c>
      <c r="G19" s="77">
        <f t="shared" si="1"/>
        <v>0</v>
      </c>
      <c r="H19" s="93"/>
      <c r="I19" s="92"/>
      <c r="J19" s="82"/>
      <c r="K19" s="83"/>
      <c r="L19" s="83"/>
      <c r="M19" s="83"/>
      <c r="N19" s="83"/>
      <c r="O19" s="83"/>
      <c r="P19" s="83"/>
      <c r="Q19" s="83"/>
      <c r="R19" s="83"/>
      <c r="S19" s="83"/>
      <c r="T19" s="75"/>
      <c r="U19" s="75"/>
      <c r="V19" s="75"/>
      <c r="W19" s="81"/>
    </row>
    <row r="20" spans="1:23" ht="22.5" customHeight="1">
      <c r="A20" s="8"/>
      <c r="B20" s="5"/>
      <c r="C20" s="120"/>
      <c r="D20" s="897"/>
      <c r="E20" s="898"/>
      <c r="F20" s="76">
        <f t="shared" si="2"/>
        <v>0</v>
      </c>
      <c r="G20" s="77">
        <f t="shared" si="1"/>
        <v>0</v>
      </c>
      <c r="H20" s="93"/>
      <c r="I20" s="92"/>
      <c r="J20" s="82"/>
      <c r="K20" s="83"/>
      <c r="L20" s="83"/>
      <c r="M20" s="83"/>
      <c r="N20" s="83"/>
      <c r="O20" s="83"/>
      <c r="P20" s="83"/>
      <c r="Q20" s="83"/>
      <c r="R20" s="83"/>
      <c r="S20" s="83"/>
      <c r="T20" s="75"/>
      <c r="U20" s="75"/>
      <c r="V20" s="75"/>
      <c r="W20" s="81"/>
    </row>
    <row r="21" spans="1:23" ht="22.5" customHeight="1">
      <c r="A21" s="8"/>
      <c r="B21" s="5"/>
      <c r="C21" s="120"/>
      <c r="D21" s="897"/>
      <c r="E21" s="898"/>
      <c r="F21" s="76">
        <f t="shared" si="2"/>
        <v>0</v>
      </c>
      <c r="G21" s="77">
        <f t="shared" si="1"/>
        <v>0</v>
      </c>
      <c r="H21" s="93"/>
      <c r="I21" s="92"/>
      <c r="J21" s="82"/>
      <c r="K21" s="83"/>
      <c r="L21" s="83"/>
      <c r="M21" s="83"/>
      <c r="N21" s="83"/>
      <c r="O21" s="83"/>
      <c r="P21" s="83"/>
      <c r="Q21" s="83"/>
      <c r="R21" s="83"/>
      <c r="S21" s="83"/>
      <c r="T21" s="75"/>
      <c r="U21" s="75"/>
      <c r="V21" s="75"/>
      <c r="W21" s="81"/>
    </row>
    <row r="22" spans="1:23" ht="22.5" customHeight="1">
      <c r="A22" s="8"/>
      <c r="B22" s="5"/>
      <c r="C22" s="120"/>
      <c r="D22" s="897"/>
      <c r="E22" s="898"/>
      <c r="F22" s="76">
        <f t="shared" si="2"/>
        <v>0</v>
      </c>
      <c r="G22" s="77">
        <f t="shared" si="1"/>
        <v>0</v>
      </c>
      <c r="H22" s="93"/>
      <c r="I22" s="92"/>
      <c r="J22" s="82"/>
      <c r="K22" s="83"/>
      <c r="L22" s="83"/>
      <c r="M22" s="83"/>
      <c r="N22" s="83"/>
      <c r="O22" s="83"/>
      <c r="P22" s="83"/>
      <c r="Q22" s="83"/>
      <c r="R22" s="83"/>
      <c r="S22" s="83"/>
      <c r="T22" s="75"/>
      <c r="U22" s="75"/>
      <c r="V22" s="75"/>
      <c r="W22" s="81"/>
    </row>
    <row r="23" spans="1:23" ht="22.5" customHeight="1">
      <c r="A23" s="8"/>
      <c r="B23" s="5"/>
      <c r="C23" s="120"/>
      <c r="D23" s="897"/>
      <c r="E23" s="898"/>
      <c r="F23" s="76">
        <f t="shared" si="2"/>
        <v>0</v>
      </c>
      <c r="G23" s="77">
        <f t="shared" si="1"/>
        <v>0</v>
      </c>
      <c r="H23" s="93"/>
      <c r="I23" s="92"/>
      <c r="J23" s="82"/>
      <c r="K23" s="83"/>
      <c r="L23" s="83"/>
      <c r="M23" s="83"/>
      <c r="N23" s="83"/>
      <c r="O23" s="83"/>
      <c r="P23" s="83"/>
      <c r="Q23" s="83"/>
      <c r="R23" s="83"/>
      <c r="S23" s="83"/>
      <c r="T23" s="75"/>
      <c r="U23" s="75"/>
      <c r="V23" s="75"/>
      <c r="W23" s="81"/>
    </row>
    <row r="24" spans="1:23" ht="22.5" customHeight="1">
      <c r="A24" s="8"/>
      <c r="B24" s="5"/>
      <c r="C24" s="120"/>
      <c r="D24" s="842"/>
      <c r="E24" s="843"/>
      <c r="F24" s="76">
        <f t="shared" si="2"/>
        <v>0</v>
      </c>
      <c r="G24" s="77">
        <f t="shared" si="1"/>
        <v>0</v>
      </c>
      <c r="H24" s="93"/>
      <c r="I24" s="92"/>
      <c r="J24" s="82"/>
      <c r="K24" s="83"/>
      <c r="L24" s="83"/>
      <c r="M24" s="83"/>
      <c r="N24" s="83"/>
      <c r="O24" s="83"/>
      <c r="P24" s="83"/>
      <c r="Q24" s="83"/>
      <c r="R24" s="83"/>
      <c r="S24" s="83"/>
      <c r="T24" s="75"/>
      <c r="U24" s="75"/>
      <c r="V24" s="75"/>
      <c r="W24" s="81"/>
    </row>
    <row r="25" spans="1:23" ht="22.5" customHeight="1">
      <c r="A25" s="8"/>
      <c r="B25" s="5"/>
      <c r="C25" s="120"/>
      <c r="D25" s="842"/>
      <c r="E25" s="843"/>
      <c r="F25" s="76">
        <f t="shared" si="2"/>
        <v>0</v>
      </c>
      <c r="G25" s="77">
        <f t="shared" si="1"/>
        <v>0</v>
      </c>
      <c r="H25" s="93"/>
      <c r="I25" s="92"/>
      <c r="J25" s="82"/>
      <c r="K25" s="83"/>
      <c r="L25" s="83"/>
      <c r="M25" s="83"/>
      <c r="N25" s="83"/>
      <c r="O25" s="83"/>
      <c r="P25" s="83"/>
      <c r="Q25" s="83"/>
      <c r="R25" s="83"/>
      <c r="S25" s="83"/>
      <c r="T25" s="75"/>
      <c r="U25" s="75"/>
      <c r="V25" s="75"/>
      <c r="W25" s="81"/>
    </row>
    <row r="26" spans="1:23" ht="22.5" customHeight="1">
      <c r="A26" s="8"/>
      <c r="B26" s="5"/>
      <c r="C26" s="120"/>
      <c r="D26" s="842"/>
      <c r="E26" s="843"/>
      <c r="F26" s="76">
        <f t="shared" si="2"/>
        <v>0</v>
      </c>
      <c r="G26" s="77">
        <f t="shared" si="1"/>
        <v>0</v>
      </c>
      <c r="H26" s="93"/>
      <c r="I26" s="92"/>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1"/>
        <v>0</v>
      </c>
      <c r="H27" s="93"/>
      <c r="I27" s="92"/>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1"/>
        <v>0</v>
      </c>
      <c r="H28" s="93"/>
      <c r="I28" s="92"/>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1"/>
        <v>0</v>
      </c>
      <c r="H29" s="93"/>
      <c r="I29" s="92"/>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1"/>
        <v>0</v>
      </c>
      <c r="H30" s="93"/>
      <c r="I30" s="92"/>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1"/>
        <v>0</v>
      </c>
      <c r="H31" s="93"/>
      <c r="I31" s="92"/>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1"/>
        <v>0</v>
      </c>
      <c r="H32" s="93"/>
      <c r="I32" s="92"/>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1"/>
        <v>0</v>
      </c>
      <c r="H33" s="93"/>
      <c r="I33" s="92"/>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1"/>
        <v>0</v>
      </c>
      <c r="H34" s="93"/>
      <c r="I34" s="92"/>
      <c r="J34" s="82"/>
      <c r="K34" s="83"/>
      <c r="L34" s="83"/>
      <c r="M34" s="83"/>
      <c r="N34" s="83"/>
      <c r="O34" s="83"/>
      <c r="P34" s="83"/>
      <c r="Q34" s="83"/>
      <c r="R34" s="83"/>
      <c r="S34" s="83"/>
      <c r="T34" s="75"/>
      <c r="U34" s="75"/>
      <c r="V34" s="75"/>
      <c r="W34" s="81"/>
    </row>
    <row r="35" spans="1:23" ht="22.5" customHeight="1">
      <c r="A35" s="8"/>
      <c r="B35" s="5"/>
      <c r="C35" s="120"/>
      <c r="D35" s="842"/>
      <c r="E35" s="843"/>
      <c r="F35" s="76">
        <f t="shared" si="2"/>
        <v>0</v>
      </c>
      <c r="G35" s="77">
        <f t="shared" si="1"/>
        <v>0</v>
      </c>
      <c r="H35" s="93"/>
      <c r="I35" s="92"/>
      <c r="J35" s="82"/>
      <c r="K35" s="83"/>
      <c r="L35" s="83"/>
      <c r="M35" s="83"/>
      <c r="N35" s="83"/>
      <c r="O35" s="83"/>
      <c r="P35" s="83"/>
      <c r="Q35" s="83"/>
      <c r="R35" s="83"/>
      <c r="S35" s="83"/>
      <c r="T35" s="75"/>
      <c r="U35" s="75"/>
      <c r="V35" s="75"/>
      <c r="W35" s="81"/>
    </row>
    <row r="36" spans="1:23" ht="22.5" customHeight="1">
      <c r="A36" s="8"/>
      <c r="B36" s="5"/>
      <c r="C36" s="120"/>
      <c r="D36" s="842"/>
      <c r="E36" s="843"/>
      <c r="F36" s="76">
        <f t="shared" ref="F36:F48" si="3">SUM(H36:I36)</f>
        <v>0</v>
      </c>
      <c r="G36" s="77">
        <f t="shared" ref="G36:G48" si="4">SUM(J36:V36)</f>
        <v>0</v>
      </c>
      <c r="H36" s="112"/>
      <c r="I36" s="113"/>
      <c r="J36" s="114"/>
      <c r="K36" s="115"/>
      <c r="L36" s="115"/>
      <c r="M36" s="115"/>
      <c r="N36" s="115"/>
      <c r="O36" s="115"/>
      <c r="P36" s="115"/>
      <c r="Q36" s="115"/>
      <c r="R36" s="115"/>
      <c r="S36" s="115"/>
      <c r="T36" s="116"/>
      <c r="U36" s="116"/>
      <c r="V36" s="116"/>
      <c r="W36" s="117"/>
    </row>
    <row r="37" spans="1:23" ht="22.5" customHeight="1">
      <c r="A37" s="110"/>
      <c r="B37" s="111"/>
      <c r="C37" s="119"/>
      <c r="D37" s="842"/>
      <c r="E37" s="843"/>
      <c r="F37" s="76">
        <f t="shared" si="3"/>
        <v>0</v>
      </c>
      <c r="G37" s="77">
        <f t="shared" si="4"/>
        <v>0</v>
      </c>
      <c r="H37" s="112"/>
      <c r="I37" s="113"/>
      <c r="J37" s="114"/>
      <c r="K37" s="115"/>
      <c r="L37" s="115"/>
      <c r="M37" s="115"/>
      <c r="N37" s="115"/>
      <c r="O37" s="115"/>
      <c r="P37" s="115"/>
      <c r="Q37" s="115"/>
      <c r="R37" s="115"/>
      <c r="S37" s="115"/>
      <c r="T37" s="116"/>
      <c r="U37" s="116"/>
      <c r="V37" s="116"/>
      <c r="W37" s="117"/>
    </row>
    <row r="38" spans="1:23" ht="22.5" customHeight="1">
      <c r="A38" s="110"/>
      <c r="B38" s="111"/>
      <c r="C38" s="119"/>
      <c r="D38" s="842"/>
      <c r="E38" s="843"/>
      <c r="F38" s="76">
        <f t="shared" si="3"/>
        <v>0</v>
      </c>
      <c r="G38" s="77">
        <f t="shared" si="4"/>
        <v>0</v>
      </c>
      <c r="H38" s="112"/>
      <c r="I38" s="113"/>
      <c r="J38" s="114"/>
      <c r="K38" s="115"/>
      <c r="L38" s="115"/>
      <c r="M38" s="115"/>
      <c r="N38" s="115"/>
      <c r="O38" s="115"/>
      <c r="P38" s="115"/>
      <c r="Q38" s="115"/>
      <c r="R38" s="115"/>
      <c r="S38" s="115"/>
      <c r="T38" s="116"/>
      <c r="U38" s="116"/>
      <c r="V38" s="116"/>
      <c r="W38" s="117"/>
    </row>
    <row r="39" spans="1:23" ht="22.5" customHeight="1">
      <c r="A39" s="110"/>
      <c r="B39" s="111"/>
      <c r="C39" s="119"/>
      <c r="D39" s="842"/>
      <c r="E39" s="843"/>
      <c r="F39" s="76">
        <f t="shared" si="3"/>
        <v>0</v>
      </c>
      <c r="G39" s="77">
        <f t="shared" si="4"/>
        <v>0</v>
      </c>
      <c r="H39" s="112"/>
      <c r="I39" s="113"/>
      <c r="J39" s="114"/>
      <c r="K39" s="115"/>
      <c r="L39" s="115"/>
      <c r="M39" s="115"/>
      <c r="N39" s="115"/>
      <c r="O39" s="115"/>
      <c r="P39" s="115"/>
      <c r="Q39" s="115"/>
      <c r="R39" s="115"/>
      <c r="S39" s="115"/>
      <c r="T39" s="116"/>
      <c r="U39" s="116"/>
      <c r="V39" s="116"/>
      <c r="W39" s="117"/>
    </row>
    <row r="40" spans="1:23" ht="22.5" customHeight="1">
      <c r="A40" s="110"/>
      <c r="B40" s="111"/>
      <c r="C40" s="119"/>
      <c r="D40" s="842"/>
      <c r="E40" s="843"/>
      <c r="F40" s="76">
        <f t="shared" si="3"/>
        <v>0</v>
      </c>
      <c r="G40" s="77">
        <f t="shared" si="4"/>
        <v>0</v>
      </c>
      <c r="H40" s="112"/>
      <c r="I40" s="113"/>
      <c r="J40" s="114"/>
      <c r="K40" s="115"/>
      <c r="L40" s="115"/>
      <c r="M40" s="115"/>
      <c r="N40" s="115"/>
      <c r="O40" s="115"/>
      <c r="P40" s="115"/>
      <c r="Q40" s="115"/>
      <c r="R40" s="115"/>
      <c r="S40" s="115"/>
      <c r="T40" s="116"/>
      <c r="U40" s="116"/>
      <c r="V40" s="116"/>
      <c r="W40" s="117"/>
    </row>
    <row r="41" spans="1:23" ht="22.5" customHeight="1">
      <c r="A41" s="110"/>
      <c r="B41" s="111"/>
      <c r="C41" s="119"/>
      <c r="D41" s="842"/>
      <c r="E41" s="843"/>
      <c r="F41" s="76">
        <f t="shared" si="3"/>
        <v>0</v>
      </c>
      <c r="G41" s="77">
        <f t="shared" si="4"/>
        <v>0</v>
      </c>
      <c r="H41" s="112"/>
      <c r="I41" s="113"/>
      <c r="J41" s="114"/>
      <c r="K41" s="115"/>
      <c r="L41" s="115"/>
      <c r="M41" s="115"/>
      <c r="N41" s="115"/>
      <c r="O41" s="115"/>
      <c r="P41" s="115"/>
      <c r="Q41" s="115"/>
      <c r="R41" s="115"/>
      <c r="S41" s="115"/>
      <c r="T41" s="116"/>
      <c r="U41" s="116"/>
      <c r="V41" s="116"/>
      <c r="W41" s="117"/>
    </row>
    <row r="42" spans="1:23" ht="22.5" customHeight="1">
      <c r="A42" s="110"/>
      <c r="B42" s="111"/>
      <c r="C42" s="119"/>
      <c r="D42" s="842"/>
      <c r="E42" s="843"/>
      <c r="F42" s="76">
        <f t="shared" si="3"/>
        <v>0</v>
      </c>
      <c r="G42" s="77">
        <f t="shared" si="4"/>
        <v>0</v>
      </c>
      <c r="H42" s="112"/>
      <c r="I42" s="113"/>
      <c r="J42" s="114"/>
      <c r="K42" s="115"/>
      <c r="L42" s="115"/>
      <c r="M42" s="115"/>
      <c r="N42" s="115"/>
      <c r="O42" s="115"/>
      <c r="P42" s="115"/>
      <c r="Q42" s="115"/>
      <c r="R42" s="115"/>
      <c r="S42" s="115"/>
      <c r="T42" s="116"/>
      <c r="U42" s="116"/>
      <c r="V42" s="116"/>
      <c r="W42" s="117"/>
    </row>
    <row r="43" spans="1:23" ht="22.5" customHeight="1">
      <c r="A43" s="110"/>
      <c r="B43" s="111"/>
      <c r="C43" s="119"/>
      <c r="D43" s="842"/>
      <c r="E43" s="843"/>
      <c r="F43" s="76">
        <f t="shared" si="3"/>
        <v>0</v>
      </c>
      <c r="G43" s="77">
        <f t="shared" si="4"/>
        <v>0</v>
      </c>
      <c r="H43" s="112"/>
      <c r="I43" s="113"/>
      <c r="J43" s="114"/>
      <c r="K43" s="115"/>
      <c r="L43" s="115"/>
      <c r="M43" s="115"/>
      <c r="N43" s="115"/>
      <c r="O43" s="115"/>
      <c r="P43" s="115"/>
      <c r="Q43" s="115"/>
      <c r="R43" s="115"/>
      <c r="S43" s="115"/>
      <c r="T43" s="116"/>
      <c r="U43" s="116"/>
      <c r="V43" s="116"/>
      <c r="W43" s="117"/>
    </row>
    <row r="44" spans="1:23" ht="22.5" customHeight="1">
      <c r="A44" s="110"/>
      <c r="B44" s="111"/>
      <c r="C44" s="119"/>
      <c r="D44" s="842"/>
      <c r="E44" s="843"/>
      <c r="F44" s="76">
        <f t="shared" si="3"/>
        <v>0</v>
      </c>
      <c r="G44" s="77">
        <f t="shared" si="4"/>
        <v>0</v>
      </c>
      <c r="H44" s="112"/>
      <c r="I44" s="113"/>
      <c r="J44" s="114"/>
      <c r="K44" s="115"/>
      <c r="L44" s="115"/>
      <c r="M44" s="115"/>
      <c r="N44" s="115"/>
      <c r="O44" s="115"/>
      <c r="P44" s="115"/>
      <c r="Q44" s="115"/>
      <c r="R44" s="115"/>
      <c r="S44" s="115"/>
      <c r="T44" s="116"/>
      <c r="U44" s="116"/>
      <c r="V44" s="116"/>
      <c r="W44" s="117"/>
    </row>
    <row r="45" spans="1:23" ht="22.5" customHeight="1">
      <c r="A45" s="110"/>
      <c r="B45" s="111"/>
      <c r="C45" s="119"/>
      <c r="D45" s="842"/>
      <c r="E45" s="843"/>
      <c r="F45" s="76">
        <f t="shared" si="3"/>
        <v>0</v>
      </c>
      <c r="G45" s="77">
        <f t="shared" si="4"/>
        <v>0</v>
      </c>
      <c r="H45" s="112"/>
      <c r="I45" s="113"/>
      <c r="J45" s="114"/>
      <c r="K45" s="115"/>
      <c r="L45" s="115"/>
      <c r="M45" s="115"/>
      <c r="N45" s="115"/>
      <c r="O45" s="115"/>
      <c r="P45" s="115"/>
      <c r="Q45" s="115"/>
      <c r="R45" s="115"/>
      <c r="S45" s="115"/>
      <c r="T45" s="116"/>
      <c r="U45" s="116"/>
      <c r="V45" s="116"/>
      <c r="W45" s="117"/>
    </row>
    <row r="46" spans="1:23" ht="22.5" customHeight="1">
      <c r="A46" s="110"/>
      <c r="B46" s="111"/>
      <c r="C46" s="119"/>
      <c r="D46" s="842"/>
      <c r="E46" s="843"/>
      <c r="F46" s="76">
        <f t="shared" si="3"/>
        <v>0</v>
      </c>
      <c r="G46" s="77">
        <f t="shared" si="4"/>
        <v>0</v>
      </c>
      <c r="H46" s="112"/>
      <c r="I46" s="113"/>
      <c r="J46" s="114"/>
      <c r="K46" s="115"/>
      <c r="L46" s="115"/>
      <c r="M46" s="115"/>
      <c r="N46" s="115"/>
      <c r="O46" s="115"/>
      <c r="P46" s="115"/>
      <c r="Q46" s="115"/>
      <c r="R46" s="115"/>
      <c r="S46" s="115"/>
      <c r="T46" s="116"/>
      <c r="U46" s="116"/>
      <c r="V46" s="116"/>
      <c r="W46" s="117"/>
    </row>
    <row r="47" spans="1:23" ht="22.5" customHeight="1">
      <c r="A47" s="110"/>
      <c r="B47" s="111"/>
      <c r="C47" s="119"/>
      <c r="D47" s="842"/>
      <c r="E47" s="843"/>
      <c r="F47" s="76">
        <f t="shared" si="3"/>
        <v>0</v>
      </c>
      <c r="G47" s="77">
        <f t="shared" si="4"/>
        <v>0</v>
      </c>
      <c r="H47" s="112"/>
      <c r="I47" s="113"/>
      <c r="J47" s="114"/>
      <c r="K47" s="115"/>
      <c r="L47" s="115"/>
      <c r="M47" s="115"/>
      <c r="N47" s="115"/>
      <c r="O47" s="115"/>
      <c r="P47" s="115"/>
      <c r="Q47" s="115"/>
      <c r="R47" s="115"/>
      <c r="S47" s="115"/>
      <c r="T47" s="116"/>
      <c r="U47" s="116"/>
      <c r="V47" s="116"/>
      <c r="W47" s="117"/>
    </row>
    <row r="48" spans="1:23" ht="22.5" customHeight="1">
      <c r="A48" s="110"/>
      <c r="B48" s="111"/>
      <c r="C48" s="119"/>
      <c r="D48" s="842"/>
      <c r="E48" s="843"/>
      <c r="F48" s="76">
        <f t="shared" si="3"/>
        <v>0</v>
      </c>
      <c r="G48" s="77">
        <f t="shared" si="4"/>
        <v>0</v>
      </c>
      <c r="H48" s="112"/>
      <c r="I48" s="113"/>
      <c r="J48" s="114"/>
      <c r="K48" s="115"/>
      <c r="L48" s="115"/>
      <c r="M48" s="115"/>
      <c r="N48" s="115"/>
      <c r="O48" s="115"/>
      <c r="P48" s="115"/>
      <c r="Q48" s="115"/>
      <c r="R48" s="115"/>
      <c r="S48" s="115"/>
      <c r="T48" s="116"/>
      <c r="U48" s="116"/>
      <c r="V48" s="116"/>
      <c r="W48" s="117"/>
    </row>
    <row r="49" spans="1:23" ht="22.5" customHeight="1" thickBot="1">
      <c r="A49" s="9"/>
      <c r="B49" s="6"/>
      <c r="C49" s="6"/>
      <c r="D49" s="842"/>
      <c r="E49" s="843"/>
      <c r="F49" s="76">
        <f t="shared" si="2"/>
        <v>0</v>
      </c>
      <c r="G49" s="84">
        <f t="shared" si="1"/>
        <v>0</v>
      </c>
      <c r="H49" s="94"/>
      <c r="I49" s="95"/>
      <c r="J49" s="86"/>
      <c r="K49" s="87"/>
      <c r="L49" s="87"/>
      <c r="M49" s="87"/>
      <c r="N49" s="87"/>
      <c r="O49" s="87"/>
      <c r="P49" s="87"/>
      <c r="Q49" s="87"/>
      <c r="R49" s="87"/>
      <c r="S49" s="87"/>
      <c r="T49" s="88"/>
      <c r="U49" s="88"/>
      <c r="V49" s="88"/>
      <c r="W49" s="85"/>
    </row>
    <row r="50" spans="1:23" s="664" customFormat="1" ht="24.75" customHeight="1" thickBot="1">
      <c r="A50" s="674"/>
      <c r="B50" s="675"/>
      <c r="C50" s="675"/>
      <c r="D50" s="889" t="s">
        <v>83</v>
      </c>
      <c r="E50" s="890"/>
      <c r="F50" s="676">
        <f>SUM(F4:F49)</f>
        <v>0</v>
      </c>
      <c r="G50" s="676">
        <f>SUM(G4:G49)</f>
        <v>0</v>
      </c>
      <c r="H50" s="676">
        <f t="shared" ref="H50:W50" si="5">SUM(H4:H49)</f>
        <v>0</v>
      </c>
      <c r="I50" s="676">
        <f t="shared" si="5"/>
        <v>0</v>
      </c>
      <c r="J50" s="676">
        <f>SUM(J4:J49)</f>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3" s="664" customFormat="1" ht="30" customHeight="1" thickTop="1" thickBot="1">
      <c r="A51" s="913" t="s">
        <v>84</v>
      </c>
      <c r="B51" s="1616"/>
      <c r="C51" s="1616"/>
      <c r="D51" s="1617"/>
      <c r="E51" s="678">
        <f>'POUR DEBUTER'!J3</f>
        <v>0</v>
      </c>
      <c r="F51" s="914" t="s">
        <v>85</v>
      </c>
      <c r="G51" s="915"/>
      <c r="H51" s="887">
        <f>I50+H50</f>
        <v>0</v>
      </c>
      <c r="I51" s="888"/>
      <c r="J51" s="853"/>
      <c r="K51" s="854"/>
      <c r="L51" s="854"/>
      <c r="M51" s="679"/>
      <c r="N51" s="844" t="s">
        <v>86</v>
      </c>
      <c r="O51" s="845"/>
      <c r="P51" s="875">
        <f>SUM(J50:V50)</f>
        <v>0</v>
      </c>
      <c r="Q51" s="876"/>
      <c r="R51" s="770"/>
      <c r="S51" s="771"/>
      <c r="T51" s="827" t="s">
        <v>87</v>
      </c>
      <c r="U51" s="828"/>
      <c r="V51" s="829">
        <f>W50</f>
        <v>0</v>
      </c>
      <c r="W51" s="830"/>
    </row>
    <row r="52" spans="1:23" ht="30" customHeight="1" thickTop="1" thickBot="1">
      <c r="A52" s="12"/>
      <c r="B52" s="13"/>
      <c r="C52" s="13"/>
      <c r="D52" s="13"/>
      <c r="E52" s="13"/>
      <c r="F52" s="13"/>
      <c r="G52" s="13"/>
      <c r="H52" s="13"/>
      <c r="I52" s="13"/>
      <c r="J52" s="13"/>
      <c r="K52" s="13"/>
      <c r="L52" s="13"/>
      <c r="M52" s="13"/>
      <c r="N52" s="13"/>
      <c r="O52" s="13"/>
      <c r="P52" s="13"/>
      <c r="Q52" s="13"/>
      <c r="R52" s="13"/>
    </row>
    <row r="53" spans="1:23" s="688" customFormat="1" ht="34.5" customHeight="1" thickBot="1">
      <c r="A53" s="684"/>
      <c r="B53" s="685"/>
      <c r="C53" s="685"/>
      <c r="D53" s="685"/>
      <c r="E53" s="872" t="s">
        <v>88</v>
      </c>
      <c r="F53" s="873"/>
      <c r="G53" s="909"/>
      <c r="H53" s="909"/>
      <c r="I53" s="910"/>
      <c r="J53" s="891" t="str">
        <f>C2</f>
        <v>Janvier</v>
      </c>
      <c r="K53" s="892"/>
      <c r="L53" s="686">
        <f>'POUR DEBUTER'!J6</f>
        <v>0</v>
      </c>
      <c r="M53" s="872" t="s">
        <v>89</v>
      </c>
      <c r="N53" s="873"/>
      <c r="O53" s="873"/>
      <c r="P53" s="874"/>
      <c r="Q53" s="687" t="str">
        <f>J53</f>
        <v>Janvier</v>
      </c>
      <c r="R53" s="671"/>
    </row>
    <row r="54" spans="1:23" s="694" customFormat="1" ht="46.5" customHeight="1" thickBot="1">
      <c r="A54" s="689"/>
      <c r="B54" s="690"/>
      <c r="C54" s="690"/>
      <c r="D54" s="690"/>
      <c r="E54" s="858" t="s">
        <v>90</v>
      </c>
      <c r="F54" s="859"/>
      <c r="G54" s="691"/>
      <c r="H54" s="877" t="s">
        <v>91</v>
      </c>
      <c r="I54" s="878"/>
      <c r="J54" s="885"/>
      <c r="K54" s="886"/>
      <c r="L54" s="759"/>
      <c r="M54" s="855" t="s">
        <v>92</v>
      </c>
      <c r="N54" s="856"/>
      <c r="O54" s="856"/>
      <c r="P54" s="857"/>
      <c r="Q54" s="692"/>
      <c r="R54" s="693"/>
    </row>
    <row r="55" spans="1:23" s="664" customFormat="1" ht="36" customHeight="1" thickBot="1">
      <c r="A55" s="695"/>
      <c r="B55" s="696"/>
      <c r="C55" s="696"/>
      <c r="D55" s="696"/>
      <c r="E55" s="697"/>
      <c r="F55" s="698"/>
      <c r="G55" s="699"/>
      <c r="H55" s="699"/>
      <c r="I55" s="699"/>
      <c r="J55" s="699"/>
      <c r="K55" s="700"/>
      <c r="L55" s="760"/>
      <c r="M55" s="701" t="s">
        <v>93</v>
      </c>
      <c r="N55" s="846" t="s">
        <v>94</v>
      </c>
      <c r="O55" s="847"/>
      <c r="P55" s="848"/>
      <c r="Q55" s="692"/>
      <c r="R55" s="671"/>
    </row>
    <row r="56" spans="1:23" s="664" customFormat="1" ht="30" customHeight="1" thickBot="1">
      <c r="A56" s="702"/>
      <c r="D56" s="696"/>
      <c r="E56" s="903" t="s">
        <v>95</v>
      </c>
      <c r="F56" s="904"/>
      <c r="G56" s="904"/>
      <c r="H56" s="904"/>
      <c r="I56" s="905"/>
      <c r="J56" s="879">
        <f>'POUR DEBUTER'!J9</f>
        <v>0</v>
      </c>
      <c r="K56" s="880"/>
      <c r="L56" s="760"/>
      <c r="M56" s="703" t="s">
        <v>96</v>
      </c>
      <c r="N56" s="849" t="s">
        <v>97</v>
      </c>
      <c r="O56" s="850"/>
      <c r="P56" s="851"/>
      <c r="Q56" s="704"/>
      <c r="R56" s="919" t="s">
        <v>98</v>
      </c>
      <c r="S56" s="920"/>
      <c r="T56" s="921"/>
    </row>
    <row r="57" spans="1:23" s="664" customFormat="1" ht="53.25" customHeight="1" thickBot="1">
      <c r="A57" s="852"/>
      <c r="B57" s="852"/>
      <c r="C57" s="852"/>
      <c r="D57" s="852"/>
      <c r="E57" s="839" t="s">
        <v>59</v>
      </c>
      <c r="F57" s="840"/>
      <c r="G57" s="841"/>
      <c r="H57" s="839" t="str">
        <f>C2</f>
        <v>Janvier</v>
      </c>
      <c r="I57" s="841"/>
      <c r="J57" s="926" t="s">
        <v>99</v>
      </c>
      <c r="K57" s="927"/>
      <c r="L57" s="761"/>
      <c r="M57" s="705" t="s">
        <v>100</v>
      </c>
      <c r="N57" s="706" t="s">
        <v>101</v>
      </c>
      <c r="O57" s="923" t="s">
        <v>102</v>
      </c>
      <c r="P57" s="1618"/>
      <c r="Q57" s="705" t="s">
        <v>100</v>
      </c>
      <c r="R57" s="707" t="s">
        <v>103</v>
      </c>
      <c r="S57" s="922" t="s">
        <v>102</v>
      </c>
      <c r="T57" s="1619"/>
    </row>
    <row r="58" spans="1:23" s="664" customFormat="1" ht="24.95" customHeight="1">
      <c r="A58" s="852"/>
      <c r="B58" s="852"/>
      <c r="C58" s="852"/>
      <c r="D58" s="852"/>
      <c r="E58" s="867" t="s">
        <v>69</v>
      </c>
      <c r="F58" s="868"/>
      <c r="G58" s="868"/>
      <c r="H58" s="869">
        <f>H50</f>
        <v>0</v>
      </c>
      <c r="I58" s="869"/>
      <c r="J58" s="928">
        <f>H58</f>
        <v>0</v>
      </c>
      <c r="K58" s="929"/>
      <c r="L58" s="761"/>
      <c r="M58" s="755"/>
      <c r="N58" s="751"/>
      <c r="O58" s="861"/>
      <c r="P58" s="862"/>
      <c r="Q58" s="708"/>
      <c r="R58" s="709"/>
      <c r="S58" s="861"/>
      <c r="T58" s="862"/>
    </row>
    <row r="59" spans="1:23" s="664" customFormat="1" ht="24.95" customHeight="1" thickBot="1">
      <c r="A59" s="852"/>
      <c r="B59" s="852"/>
      <c r="C59" s="852"/>
      <c r="D59" s="852"/>
      <c r="E59" s="863" t="s">
        <v>70</v>
      </c>
      <c r="F59" s="864"/>
      <c r="G59" s="864"/>
      <c r="H59" s="865">
        <f>I50</f>
        <v>0</v>
      </c>
      <c r="I59" s="865"/>
      <c r="J59" s="865">
        <f>H59</f>
        <v>0</v>
      </c>
      <c r="K59" s="918"/>
      <c r="L59" s="761"/>
      <c r="M59" s="756"/>
      <c r="N59" s="751"/>
      <c r="O59" s="861"/>
      <c r="P59" s="862"/>
      <c r="Q59" s="708"/>
      <c r="R59" s="709"/>
      <c r="S59" s="861"/>
      <c r="T59" s="862"/>
    </row>
    <row r="60" spans="1:23" s="664" customFormat="1" ht="30.75" customHeight="1" thickBot="1">
      <c r="A60" s="702"/>
      <c r="B60" s="696"/>
      <c r="C60" s="696"/>
      <c r="D60" s="696"/>
      <c r="E60" s="906" t="s">
        <v>104</v>
      </c>
      <c r="F60" s="907"/>
      <c r="G60" s="908"/>
      <c r="H60" s="930">
        <f>SUM(H58:H59)</f>
        <v>0</v>
      </c>
      <c r="I60" s="931"/>
      <c r="J60" s="932">
        <f>SUM(J58:J59)</f>
        <v>0</v>
      </c>
      <c r="K60" s="933"/>
      <c r="L60" s="761"/>
      <c r="M60" s="756"/>
      <c r="N60" s="751"/>
      <c r="O60" s="861"/>
      <c r="P60" s="862"/>
      <c r="Q60" s="708"/>
      <c r="R60" s="709"/>
      <c r="S60" s="861"/>
      <c r="T60" s="862"/>
    </row>
    <row r="61" spans="1:23" s="664" customFormat="1" ht="24.95" customHeight="1" thickBot="1">
      <c r="A61" s="852"/>
      <c r="B61" s="852"/>
      <c r="C61" s="852"/>
      <c r="D61" s="852"/>
      <c r="E61" s="839" t="s">
        <v>60</v>
      </c>
      <c r="F61" s="840"/>
      <c r="G61" s="841"/>
      <c r="H61" s="916" t="str">
        <f>C2</f>
        <v>Janvier</v>
      </c>
      <c r="I61" s="917"/>
      <c r="J61" s="916" t="s">
        <v>99</v>
      </c>
      <c r="K61" s="924"/>
      <c r="L61" s="761"/>
      <c r="M61" s="756"/>
      <c r="N61" s="751"/>
      <c r="O61" s="861"/>
      <c r="P61" s="862"/>
      <c r="Q61" s="708"/>
      <c r="R61" s="709"/>
      <c r="S61" s="861"/>
      <c r="T61" s="862"/>
    </row>
    <row r="62" spans="1:23" s="664" customFormat="1" ht="24.95" customHeight="1">
      <c r="A62" s="702"/>
      <c r="E62" s="867" t="str">
        <f>J3</f>
        <v>Capitation au SCFP</v>
      </c>
      <c r="F62" s="868"/>
      <c r="G62" s="868"/>
      <c r="H62" s="869">
        <f>J50</f>
        <v>0</v>
      </c>
      <c r="I62" s="869"/>
      <c r="J62" s="869">
        <f>H62</f>
        <v>0</v>
      </c>
      <c r="K62" s="925"/>
      <c r="L62" s="761"/>
      <c r="M62" s="756"/>
      <c r="N62" s="751"/>
      <c r="O62" s="861"/>
      <c r="P62" s="862"/>
      <c r="Q62" s="708"/>
      <c r="R62" s="709"/>
      <c r="S62" s="861"/>
      <c r="T62" s="862"/>
    </row>
    <row r="63" spans="1:23" s="664" customFormat="1" ht="24.95" customHeight="1">
      <c r="A63" s="702"/>
      <c r="E63" s="836" t="str">
        <f>K3</f>
        <v>Droits d'affiliation</v>
      </c>
      <c r="F63" s="837"/>
      <c r="G63" s="837"/>
      <c r="H63" s="838">
        <f>K50</f>
        <v>0</v>
      </c>
      <c r="I63" s="838"/>
      <c r="J63" s="838">
        <f t="shared" ref="J63:J74" si="6">H63</f>
        <v>0</v>
      </c>
      <c r="K63" s="866"/>
      <c r="L63" s="761"/>
      <c r="M63" s="756"/>
      <c r="N63" s="751"/>
      <c r="O63" s="861"/>
      <c r="P63" s="862"/>
      <c r="Q63" s="708"/>
      <c r="R63" s="709"/>
      <c r="S63" s="861"/>
      <c r="T63" s="862"/>
    </row>
    <row r="64" spans="1:23" s="664" customFormat="1" ht="24.95" customHeight="1">
      <c r="A64" s="702"/>
      <c r="E64" s="836" t="str">
        <f>L3</f>
        <v>Salaires</v>
      </c>
      <c r="F64" s="837"/>
      <c r="G64" s="837"/>
      <c r="H64" s="838">
        <f>L50</f>
        <v>0</v>
      </c>
      <c r="I64" s="838"/>
      <c r="J64" s="838">
        <f t="shared" si="6"/>
        <v>0</v>
      </c>
      <c r="K64" s="866"/>
      <c r="L64" s="761"/>
      <c r="M64" s="756"/>
      <c r="N64" s="751"/>
      <c r="O64" s="861"/>
      <c r="P64" s="862"/>
      <c r="Q64" s="710"/>
      <c r="R64" s="709"/>
      <c r="S64" s="861"/>
      <c r="T64" s="862"/>
    </row>
    <row r="65" spans="1:20" s="664" customFormat="1" ht="24.95" customHeight="1">
      <c r="A65" s="702"/>
      <c r="E65" s="836" t="str">
        <f>M3</f>
        <v>Dépenses de bureau</v>
      </c>
      <c r="F65" s="837"/>
      <c r="G65" s="837"/>
      <c r="H65" s="838">
        <f>M50</f>
        <v>0</v>
      </c>
      <c r="I65" s="838"/>
      <c r="J65" s="838">
        <f t="shared" si="6"/>
        <v>0</v>
      </c>
      <c r="K65" s="866"/>
      <c r="L65" s="761"/>
      <c r="M65" s="756"/>
      <c r="N65" s="751"/>
      <c r="O65" s="861"/>
      <c r="P65" s="862"/>
      <c r="Q65" s="710"/>
      <c r="R65" s="709"/>
      <c r="S65" s="861"/>
      <c r="T65" s="862"/>
    </row>
    <row r="66" spans="1:20" s="664" customFormat="1" ht="24.95" customHeight="1">
      <c r="A66" s="702"/>
      <c r="E66" s="836" t="str">
        <f>N3</f>
        <v>Achats spéciaux</v>
      </c>
      <c r="F66" s="837"/>
      <c r="G66" s="837"/>
      <c r="H66" s="838">
        <f>N50</f>
        <v>0</v>
      </c>
      <c r="I66" s="838"/>
      <c r="J66" s="838">
        <f t="shared" si="6"/>
        <v>0</v>
      </c>
      <c r="K66" s="866"/>
      <c r="L66" s="761"/>
      <c r="M66" s="756"/>
      <c r="N66" s="751"/>
      <c r="O66" s="861"/>
      <c r="P66" s="862"/>
      <c r="Q66" s="708"/>
      <c r="R66" s="709"/>
      <c r="S66" s="861"/>
      <c r="T66" s="862"/>
    </row>
    <row r="67" spans="1:20" s="664" customFormat="1" ht="24.95" customHeight="1">
      <c r="A67" s="702"/>
      <c r="E67" s="836" t="str">
        <f>O3</f>
        <v>Dépenses de l'exécutif</v>
      </c>
      <c r="F67" s="837"/>
      <c r="G67" s="837"/>
      <c r="H67" s="838">
        <f>O50</f>
        <v>0</v>
      </c>
      <c r="I67" s="838"/>
      <c r="J67" s="838">
        <f t="shared" si="6"/>
        <v>0</v>
      </c>
      <c r="K67" s="866"/>
      <c r="L67" s="761"/>
      <c r="M67" s="756"/>
      <c r="N67" s="751"/>
      <c r="O67" s="861"/>
      <c r="P67" s="862"/>
      <c r="Q67" s="708"/>
      <c r="R67" s="709"/>
      <c r="S67" s="861"/>
      <c r="T67" s="862"/>
    </row>
    <row r="68" spans="1:20" s="664" customFormat="1" ht="24.95" customHeight="1">
      <c r="A68" s="702"/>
      <c r="E68" s="836" t="str">
        <f>P3</f>
        <v>Dépenses de négociations</v>
      </c>
      <c r="F68" s="837"/>
      <c r="G68" s="837"/>
      <c r="H68" s="838">
        <f>P50</f>
        <v>0</v>
      </c>
      <c r="I68" s="838"/>
      <c r="J68" s="838">
        <f t="shared" si="6"/>
        <v>0</v>
      </c>
      <c r="K68" s="866"/>
      <c r="L68" s="761"/>
      <c r="M68" s="756"/>
      <c r="N68" s="751"/>
      <c r="O68" s="861"/>
      <c r="P68" s="862"/>
      <c r="Q68" s="708"/>
      <c r="R68" s="709"/>
      <c r="S68" s="861"/>
      <c r="T68" s="862"/>
    </row>
    <row r="69" spans="1:20" s="664" customFormat="1" ht="24.95" customHeight="1">
      <c r="A69" s="702"/>
      <c r="E69" s="836" t="str">
        <f>Q3</f>
        <v>Griefs et arbitrages</v>
      </c>
      <c r="F69" s="837"/>
      <c r="G69" s="837"/>
      <c r="H69" s="838">
        <f>Q50</f>
        <v>0</v>
      </c>
      <c r="I69" s="838"/>
      <c r="J69" s="838">
        <f t="shared" si="6"/>
        <v>0</v>
      </c>
      <c r="K69" s="866"/>
      <c r="L69" s="761"/>
      <c r="M69" s="756"/>
      <c r="N69" s="751"/>
      <c r="O69" s="861"/>
      <c r="P69" s="862"/>
      <c r="Q69" s="708"/>
      <c r="R69" s="709"/>
      <c r="S69" s="861"/>
      <c r="T69" s="862"/>
    </row>
    <row r="70" spans="1:20" s="664" customFormat="1" ht="24.95" customHeight="1">
      <c r="A70" s="702"/>
      <c r="E70" s="836" t="str">
        <f>R3</f>
        <v>Dépenses des comités</v>
      </c>
      <c r="F70" s="837"/>
      <c r="G70" s="837"/>
      <c r="H70" s="838">
        <f>R50</f>
        <v>0</v>
      </c>
      <c r="I70" s="838"/>
      <c r="J70" s="838">
        <f t="shared" si="6"/>
        <v>0</v>
      </c>
      <c r="K70" s="866"/>
      <c r="L70" s="761"/>
      <c r="M70" s="756"/>
      <c r="N70" s="751"/>
      <c r="O70" s="861"/>
      <c r="P70" s="862"/>
      <c r="Q70" s="708"/>
      <c r="R70" s="709"/>
      <c r="S70" s="861"/>
      <c r="T70" s="862"/>
    </row>
    <row r="71" spans="1:20" s="664" customFormat="1" ht="24.95" customHeight="1">
      <c r="A71" s="702"/>
      <c r="E71" s="836" t="str">
        <f>S3</f>
        <v>Congrès et conférences</v>
      </c>
      <c r="F71" s="837"/>
      <c r="G71" s="837"/>
      <c r="H71" s="838">
        <f>S50</f>
        <v>0</v>
      </c>
      <c r="I71" s="838"/>
      <c r="J71" s="838">
        <f t="shared" si="6"/>
        <v>0</v>
      </c>
      <c r="K71" s="866"/>
      <c r="L71" s="761"/>
      <c r="M71" s="756"/>
      <c r="N71" s="751"/>
      <c r="O71" s="861"/>
      <c r="P71" s="862"/>
      <c r="Q71" s="708"/>
      <c r="R71" s="709"/>
      <c r="S71" s="861"/>
      <c r="T71" s="862"/>
    </row>
    <row r="72" spans="1:20" s="664" customFormat="1" ht="24.95" customHeight="1">
      <c r="A72" s="702"/>
      <c r="E72" s="836" t="str">
        <f>T3</f>
        <v>Formation</v>
      </c>
      <c r="F72" s="837"/>
      <c r="G72" s="837"/>
      <c r="H72" s="838">
        <f>T50</f>
        <v>0</v>
      </c>
      <c r="I72" s="838"/>
      <c r="J72" s="838">
        <f t="shared" si="6"/>
        <v>0</v>
      </c>
      <c r="K72" s="866"/>
      <c r="L72" s="761"/>
      <c r="M72" s="756"/>
      <c r="N72" s="751"/>
      <c r="O72" s="861"/>
      <c r="P72" s="862"/>
      <c r="Q72" s="708"/>
      <c r="R72" s="709"/>
      <c r="S72" s="861"/>
      <c r="T72" s="862"/>
    </row>
    <row r="73" spans="1:20" s="664" customFormat="1" ht="29.25" customHeight="1">
      <c r="A73" s="702"/>
      <c r="E73" s="836" t="s">
        <v>105</v>
      </c>
      <c r="F73" s="837"/>
      <c r="G73" s="837"/>
      <c r="H73" s="838">
        <f>U50</f>
        <v>0</v>
      </c>
      <c r="I73" s="838"/>
      <c r="J73" s="838">
        <f t="shared" si="6"/>
        <v>0</v>
      </c>
      <c r="K73" s="866"/>
      <c r="L73" s="761"/>
      <c r="M73" s="756"/>
      <c r="N73" s="751"/>
      <c r="O73" s="861"/>
      <c r="P73" s="862"/>
      <c r="Q73" s="708"/>
      <c r="R73" s="709"/>
      <c r="S73" s="861"/>
      <c r="T73" s="862"/>
    </row>
    <row r="74" spans="1:20" s="664" customFormat="1" ht="24.75" customHeight="1" thickBot="1">
      <c r="A74" s="702"/>
      <c r="E74" s="863" t="str">
        <f>V3</f>
        <v>Autres</v>
      </c>
      <c r="F74" s="864"/>
      <c r="G74" s="864"/>
      <c r="H74" s="865">
        <f>V50</f>
        <v>0</v>
      </c>
      <c r="I74" s="865"/>
      <c r="J74" s="865">
        <f t="shared" si="6"/>
        <v>0</v>
      </c>
      <c r="K74" s="918"/>
      <c r="L74" s="761"/>
      <c r="M74" s="756"/>
      <c r="N74" s="751"/>
      <c r="O74" s="861"/>
      <c r="P74" s="862"/>
      <c r="Q74" s="708"/>
      <c r="R74" s="709"/>
      <c r="S74" s="861"/>
      <c r="T74" s="862"/>
    </row>
    <row r="75" spans="1:20" s="664" customFormat="1" ht="24.75" customHeight="1" thickBot="1">
      <c r="A75" s="702"/>
      <c r="B75" s="711"/>
      <c r="C75" s="711"/>
      <c r="D75" s="711"/>
      <c r="E75" s="958" t="s">
        <v>10</v>
      </c>
      <c r="F75" s="959"/>
      <c r="G75" s="960"/>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2" t="s">
        <v>12</v>
      </c>
      <c r="F77" s="973"/>
      <c r="G77" s="974"/>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970">
        <f>J56+H77-H76</f>
        <v>0</v>
      </c>
      <c r="K78" s="971"/>
      <c r="L78" s="729"/>
      <c r="M78" s="757"/>
      <c r="N78" s="752"/>
      <c r="O78" s="941"/>
      <c r="P78" s="942"/>
      <c r="Q78" s="712"/>
      <c r="R78" s="713"/>
      <c r="S78" s="943"/>
      <c r="T78" s="1620"/>
    </row>
    <row r="79" spans="1:20" s="664" customFormat="1" ht="24.75" customHeight="1" thickBot="1">
      <c r="A79" s="714"/>
      <c r="B79" s="715"/>
      <c r="C79" s="715"/>
      <c r="D79" s="715"/>
      <c r="E79" s="716"/>
      <c r="F79" s="716"/>
      <c r="G79" s="716"/>
      <c r="H79" s="716"/>
      <c r="I79" s="716"/>
      <c r="J79" s="716"/>
      <c r="K79" s="716"/>
      <c r="L79" s="729"/>
      <c r="M79" s="756"/>
      <c r="N79" s="752"/>
      <c r="O79" s="938"/>
      <c r="P79" s="939"/>
      <c r="Q79" s="712"/>
      <c r="R79" s="713"/>
      <c r="S79" s="937"/>
      <c r="T79" s="1620"/>
    </row>
    <row r="80" spans="1:20" s="664" customFormat="1" ht="30" customHeight="1">
      <c r="A80" s="702"/>
      <c r="B80" s="711"/>
      <c r="C80" s="711"/>
      <c r="D80" s="711"/>
      <c r="E80" s="717"/>
      <c r="F80" s="718"/>
      <c r="G80" s="718"/>
      <c r="H80" s="718"/>
      <c r="I80" s="718"/>
      <c r="J80" s="718"/>
      <c r="K80" s="719"/>
      <c r="L80" s="729"/>
      <c r="M80" s="757"/>
      <c r="N80" s="752"/>
      <c r="O80" s="941"/>
      <c r="P80" s="942"/>
      <c r="Q80" s="712"/>
      <c r="R80" s="713"/>
      <c r="S80" s="943"/>
      <c r="T80" s="1620"/>
    </row>
    <row r="81" spans="1:21" s="664" customFormat="1" ht="30" customHeight="1">
      <c r="A81" s="702"/>
      <c r="E81" s="1006" t="s">
        <v>20</v>
      </c>
      <c r="F81" s="1007"/>
      <c r="G81" s="1007"/>
      <c r="H81" s="1007"/>
      <c r="I81" s="1007"/>
      <c r="J81" s="961"/>
      <c r="K81" s="962"/>
      <c r="L81" s="729"/>
      <c r="M81" s="757"/>
      <c r="N81" s="752"/>
      <c r="O81" s="938"/>
      <c r="P81" s="939"/>
      <c r="Q81" s="712"/>
      <c r="R81" s="713"/>
      <c r="S81" s="943"/>
      <c r="T81" s="1620"/>
    </row>
    <row r="82" spans="1:21" s="664" customFormat="1" ht="24.75" customHeight="1">
      <c r="A82" s="702"/>
      <c r="E82" s="720"/>
      <c r="K82" s="721"/>
      <c r="L82" s="729"/>
      <c r="M82" s="757"/>
      <c r="N82" s="752"/>
      <c r="O82" s="938"/>
      <c r="P82" s="939"/>
      <c r="Q82" s="712"/>
      <c r="R82" s="713"/>
      <c r="S82" s="937"/>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937"/>
      <c r="T83" s="1620"/>
    </row>
    <row r="84" spans="1:21" s="664" customFormat="1" ht="24.75" customHeight="1">
      <c r="A84" s="1004" t="s">
        <v>107</v>
      </c>
      <c r="B84" s="1005"/>
      <c r="C84" s="1005"/>
      <c r="D84" s="1005"/>
      <c r="E84" s="1005"/>
      <c r="F84" s="1005"/>
      <c r="G84" s="1005"/>
      <c r="H84" s="1005"/>
      <c r="I84" s="1005"/>
      <c r="J84" s="1005"/>
      <c r="K84" s="1005"/>
      <c r="L84" s="1005"/>
      <c r="M84" s="757"/>
      <c r="N84" s="752"/>
      <c r="O84" s="937"/>
      <c r="P84" s="1620"/>
      <c r="Q84" s="712"/>
      <c r="R84" s="713"/>
      <c r="S84" s="937"/>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937"/>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937"/>
      <c r="T86" s="1620"/>
    </row>
    <row r="87" spans="1:21" s="664" customFormat="1" ht="22.5" customHeight="1" thickBot="1">
      <c r="A87" s="1001"/>
      <c r="B87" s="1002"/>
      <c r="C87" s="1002"/>
      <c r="D87" s="1002"/>
      <c r="E87" s="1003"/>
      <c r="F87" s="724"/>
      <c r="G87" s="725"/>
      <c r="H87" s="726"/>
      <c r="I87" s="988"/>
      <c r="J87" s="989"/>
      <c r="K87" s="992">
        <f>F87+I87</f>
        <v>0</v>
      </c>
      <c r="L87" s="993"/>
      <c r="M87" s="758"/>
      <c r="N87" s="753"/>
      <c r="O87" s="986"/>
      <c r="P87" s="987"/>
      <c r="Q87" s="727"/>
      <c r="R87" s="728"/>
      <c r="S87" s="940"/>
      <c r="T87" s="1621"/>
    </row>
    <row r="88" spans="1:21" s="664" customFormat="1" ht="22.5" customHeight="1" thickBot="1">
      <c r="A88" s="998"/>
      <c r="B88" s="999"/>
      <c r="C88" s="999"/>
      <c r="D88" s="999"/>
      <c r="E88" s="1000"/>
      <c r="F88" s="724"/>
      <c r="G88" s="725"/>
      <c r="H88" s="726"/>
      <c r="I88" s="984"/>
      <c r="J88" s="985"/>
      <c r="K88" s="994">
        <f t="shared" ref="K88:K93" si="7">F88+I88</f>
        <v>0</v>
      </c>
      <c r="L88" s="995"/>
      <c r="M88" s="729"/>
      <c r="N88" s="978" t="s">
        <v>114</v>
      </c>
      <c r="O88" s="979"/>
      <c r="P88" s="980"/>
      <c r="Q88" s="730">
        <f>SUM(O58:P87)+U88</f>
        <v>0</v>
      </c>
      <c r="R88" s="934" t="s">
        <v>115</v>
      </c>
      <c r="S88" s="935"/>
      <c r="T88" s="936"/>
      <c r="U88" s="731">
        <f>SUM(S58:T87)</f>
        <v>0</v>
      </c>
    </row>
    <row r="89" spans="1:21" s="664" customFormat="1" ht="22.5" customHeight="1" thickBot="1">
      <c r="A89" s="998"/>
      <c r="B89" s="999"/>
      <c r="C89" s="999"/>
      <c r="D89" s="999"/>
      <c r="E89" s="1000"/>
      <c r="F89" s="724"/>
      <c r="G89" s="725"/>
      <c r="H89" s="726"/>
      <c r="I89" s="990"/>
      <c r="J89" s="991"/>
      <c r="K89" s="994">
        <f t="shared" si="7"/>
        <v>0</v>
      </c>
      <c r="L89" s="995"/>
      <c r="M89" s="732"/>
      <c r="N89" s="981" t="s">
        <v>116</v>
      </c>
      <c r="O89" s="982"/>
      <c r="P89" s="983"/>
      <c r="Q89" s="733">
        <f>Q54+Q55-Q88</f>
        <v>0</v>
      </c>
    </row>
    <row r="90" spans="1:21" s="664" customFormat="1" ht="23.25" customHeight="1">
      <c r="A90" s="998"/>
      <c r="B90" s="999"/>
      <c r="C90" s="999"/>
      <c r="D90" s="999"/>
      <c r="E90" s="1000"/>
      <c r="F90" s="724"/>
      <c r="G90" s="725"/>
      <c r="H90" s="726"/>
      <c r="I90" s="984"/>
      <c r="J90" s="985"/>
      <c r="K90" s="996">
        <f t="shared" si="7"/>
        <v>0</v>
      </c>
      <c r="L90" s="997"/>
      <c r="M90" s="729"/>
      <c r="N90" s="911" t="s">
        <v>117</v>
      </c>
      <c r="O90" s="1013"/>
      <c r="P90" s="1013"/>
      <c r="Q90" s="912"/>
    </row>
    <row r="91" spans="1:21" s="664" customFormat="1" ht="22.5" customHeight="1">
      <c r="A91" s="998"/>
      <c r="B91" s="999"/>
      <c r="C91" s="999"/>
      <c r="D91" s="999"/>
      <c r="E91" s="1000"/>
      <c r="F91" s="724"/>
      <c r="G91" s="725"/>
      <c r="H91" s="726"/>
      <c r="I91" s="984"/>
      <c r="J91" s="985"/>
      <c r="K91" s="996">
        <f t="shared" si="7"/>
        <v>0</v>
      </c>
      <c r="L91" s="997"/>
      <c r="M91" s="734"/>
      <c r="N91" s="1014"/>
      <c r="O91" s="1015"/>
      <c r="P91" s="1015"/>
      <c r="Q91" s="1016"/>
    </row>
    <row r="92" spans="1:21" s="664" customFormat="1" ht="23.25" customHeight="1" thickBot="1">
      <c r="A92" s="998"/>
      <c r="B92" s="999"/>
      <c r="C92" s="999"/>
      <c r="D92" s="999"/>
      <c r="E92" s="1000"/>
      <c r="F92" s="724"/>
      <c r="G92" s="725"/>
      <c r="H92" s="726"/>
      <c r="I92" s="984"/>
      <c r="J92" s="985"/>
      <c r="K92" s="996">
        <f t="shared" si="7"/>
        <v>0</v>
      </c>
      <c r="L92" s="997"/>
      <c r="M92" s="735"/>
      <c r="N92" s="1017"/>
      <c r="O92" s="1018"/>
      <c r="P92" s="1018"/>
      <c r="Q92" s="1019"/>
    </row>
    <row r="93" spans="1:21" s="664" customFormat="1" ht="22.5" customHeight="1">
      <c r="A93" s="998"/>
      <c r="B93" s="999"/>
      <c r="C93" s="999"/>
      <c r="D93" s="999"/>
      <c r="E93" s="1000"/>
      <c r="F93" s="724"/>
      <c r="G93" s="725"/>
      <c r="H93" s="726"/>
      <c r="I93" s="984"/>
      <c r="J93" s="985"/>
      <c r="K93" s="994">
        <f t="shared" si="7"/>
        <v>0</v>
      </c>
      <c r="L93" s="995"/>
      <c r="M93" s="729"/>
      <c r="N93" s="1020" t="s">
        <v>118</v>
      </c>
      <c r="O93" s="1021"/>
      <c r="P93" s="1022"/>
      <c r="Q93" s="1008">
        <f>J78-Q89</f>
        <v>0</v>
      </c>
    </row>
    <row r="94" spans="1:21" s="664" customFormat="1" ht="22.5" customHeight="1" thickBot="1">
      <c r="A94" s="1010" t="s">
        <v>119</v>
      </c>
      <c r="B94" s="1011"/>
      <c r="C94" s="1011"/>
      <c r="D94" s="1011"/>
      <c r="E94" s="1012"/>
      <c r="F94" s="736">
        <f>SUM(F87:F93)</f>
        <v>0</v>
      </c>
      <c r="G94" s="737"/>
      <c r="H94" s="738"/>
      <c r="I94" s="975">
        <f>SUM(I87:J93)</f>
        <v>0</v>
      </c>
      <c r="J94" s="977"/>
      <c r="K94" s="975">
        <f>SUM(K87:L93)</f>
        <v>0</v>
      </c>
      <c r="L94" s="976"/>
      <c r="M94" s="729"/>
      <c r="N94" s="1023" t="s">
        <v>120</v>
      </c>
      <c r="O94" s="1024"/>
      <c r="P94" s="1025"/>
      <c r="Q94" s="1009"/>
    </row>
    <row r="95" spans="1:21" ht="12.75" customHeight="1">
      <c r="A95" s="11"/>
    </row>
    <row r="96" spans="1:21">
      <c r="I96" s="19"/>
    </row>
    <row r="97" spans="2:16">
      <c r="I97" s="19"/>
      <c r="J97" s="19"/>
      <c r="N97" s="860"/>
      <c r="O97" s="860"/>
      <c r="P97" s="860"/>
    </row>
    <row r="98" spans="2:16">
      <c r="I98" s="19"/>
    </row>
    <row r="99" spans="2:16">
      <c r="I99" s="19"/>
    </row>
    <row r="100" spans="2:16">
      <c r="I100" s="19"/>
      <c r="J100" s="19"/>
    </row>
    <row r="102" spans="2:16" ht="15.75">
      <c r="I102" s="18"/>
    </row>
    <row r="103" spans="2:16" ht="15.75">
      <c r="B103" s="22"/>
      <c r="C103" s="22"/>
      <c r="D103" s="22"/>
      <c r="E103" s="22"/>
      <c r="F103" s="22"/>
      <c r="G103" s="22"/>
      <c r="H103" s="22"/>
      <c r="I103" s="22"/>
    </row>
    <row r="104" spans="2:16" ht="15.75">
      <c r="B104" s="22"/>
      <c r="C104" s="22"/>
      <c r="D104" s="22"/>
      <c r="E104" s="22"/>
      <c r="F104" s="22"/>
      <c r="G104" s="22"/>
      <c r="H104" s="22"/>
      <c r="I104" s="22"/>
    </row>
    <row r="105" spans="2:16" ht="15.75">
      <c r="B105" s="22"/>
      <c r="C105" s="22"/>
      <c r="D105" s="22"/>
      <c r="E105" s="22"/>
      <c r="F105" s="22"/>
      <c r="G105" s="22"/>
      <c r="H105" s="22"/>
      <c r="I105" s="22"/>
    </row>
  </sheetData>
  <sheetProtection password="D5B1" sheet="1" formatCells="0" formatColumns="0" formatRows="0" insertColumns="0" insertRows="0" insertHyperlinks="0" deleteRows="0"/>
  <mergeCells count="246">
    <mergeCell ref="Q93:Q94"/>
    <mergeCell ref="A94:E94"/>
    <mergeCell ref="A93:E93"/>
    <mergeCell ref="I93:J93"/>
    <mergeCell ref="N90:Q92"/>
    <mergeCell ref="A92:E92"/>
    <mergeCell ref="N93:P93"/>
    <mergeCell ref="N94:P94"/>
    <mergeCell ref="F1:G1"/>
    <mergeCell ref="H1:V1"/>
    <mergeCell ref="C2:D2"/>
    <mergeCell ref="K89:L89"/>
    <mergeCell ref="A89:E89"/>
    <mergeCell ref="A88:E88"/>
    <mergeCell ref="I88:J88"/>
    <mergeCell ref="A90:E90"/>
    <mergeCell ref="A91:E91"/>
    <mergeCell ref="I91:J91"/>
    <mergeCell ref="I92:J92"/>
    <mergeCell ref="A87:E87"/>
    <mergeCell ref="A84:L84"/>
    <mergeCell ref="E72:G72"/>
    <mergeCell ref="E73:G73"/>
    <mergeCell ref="J71:K71"/>
    <mergeCell ref="E81:I81"/>
    <mergeCell ref="K94:L94"/>
    <mergeCell ref="I94:J94"/>
    <mergeCell ref="N88:P88"/>
    <mergeCell ref="N89:P89"/>
    <mergeCell ref="I90:J90"/>
    <mergeCell ref="O87:P87"/>
    <mergeCell ref="I87:J87"/>
    <mergeCell ref="I89:J89"/>
    <mergeCell ref="K87:L87"/>
    <mergeCell ref="K88:L88"/>
    <mergeCell ref="K92:L92"/>
    <mergeCell ref="K93:L93"/>
    <mergeCell ref="K90:L90"/>
    <mergeCell ref="K91:L91"/>
    <mergeCell ref="G85:G86"/>
    <mergeCell ref="H85:H86"/>
    <mergeCell ref="I85:J86"/>
    <mergeCell ref="J77:K77"/>
    <mergeCell ref="J75:K75"/>
    <mergeCell ref="E71:G71"/>
    <mergeCell ref="E75:G75"/>
    <mergeCell ref="J81:K81"/>
    <mergeCell ref="E83:I83"/>
    <mergeCell ref="J72:K72"/>
    <mergeCell ref="E78:I78"/>
    <mergeCell ref="E74:G74"/>
    <mergeCell ref="F85:F86"/>
    <mergeCell ref="A85:E86"/>
    <mergeCell ref="H75:I75"/>
    <mergeCell ref="J78:K78"/>
    <mergeCell ref="E77:G77"/>
    <mergeCell ref="S87:T87"/>
    <mergeCell ref="S83:T83"/>
    <mergeCell ref="S84:T84"/>
    <mergeCell ref="O82:P82"/>
    <mergeCell ref="O84:P84"/>
    <mergeCell ref="O66:P66"/>
    <mergeCell ref="O67:P67"/>
    <mergeCell ref="O71:P71"/>
    <mergeCell ref="O72:P72"/>
    <mergeCell ref="O68:P68"/>
    <mergeCell ref="O69:P69"/>
    <mergeCell ref="O70:P70"/>
    <mergeCell ref="O79:P79"/>
    <mergeCell ref="O77:P77"/>
    <mergeCell ref="O78:P78"/>
    <mergeCell ref="S81:T81"/>
    <mergeCell ref="O80:P80"/>
    <mergeCell ref="S78:T78"/>
    <mergeCell ref="S79:T79"/>
    <mergeCell ref="S80:T80"/>
    <mergeCell ref="O81:P81"/>
    <mergeCell ref="O83:P83"/>
    <mergeCell ref="R88:T88"/>
    <mergeCell ref="S62:T62"/>
    <mergeCell ref="S63:T63"/>
    <mergeCell ref="S64:T64"/>
    <mergeCell ref="J70:K70"/>
    <mergeCell ref="J69:K69"/>
    <mergeCell ref="J67:K67"/>
    <mergeCell ref="S65:T65"/>
    <mergeCell ref="S66:T66"/>
    <mergeCell ref="S77:T77"/>
    <mergeCell ref="S67:T67"/>
    <mergeCell ref="S68:T68"/>
    <mergeCell ref="S73:T73"/>
    <mergeCell ref="S74:T74"/>
    <mergeCell ref="S75:T75"/>
    <mergeCell ref="S69:T69"/>
    <mergeCell ref="S70:T70"/>
    <mergeCell ref="S71:T71"/>
    <mergeCell ref="S72:T72"/>
    <mergeCell ref="S85:T85"/>
    <mergeCell ref="O86:P86"/>
    <mergeCell ref="S86:T86"/>
    <mergeCell ref="O85:P85"/>
    <mergeCell ref="S82:T82"/>
    <mergeCell ref="R56:T56"/>
    <mergeCell ref="S57:T57"/>
    <mergeCell ref="O61:P61"/>
    <mergeCell ref="O58:P58"/>
    <mergeCell ref="O57:P57"/>
    <mergeCell ref="H63:I63"/>
    <mergeCell ref="J61:K61"/>
    <mergeCell ref="J62:K62"/>
    <mergeCell ref="J57:K57"/>
    <mergeCell ref="J58:K58"/>
    <mergeCell ref="O60:P60"/>
    <mergeCell ref="H60:I60"/>
    <mergeCell ref="H62:I62"/>
    <mergeCell ref="S58:T58"/>
    <mergeCell ref="S59:T59"/>
    <mergeCell ref="S60:T60"/>
    <mergeCell ref="S61:T61"/>
    <mergeCell ref="J63:K63"/>
    <mergeCell ref="J59:K59"/>
    <mergeCell ref="J60:K60"/>
    <mergeCell ref="O59:P59"/>
    <mergeCell ref="O63:P63"/>
    <mergeCell ref="A61:D61"/>
    <mergeCell ref="E69:G69"/>
    <mergeCell ref="E68:G68"/>
    <mergeCell ref="H67:I67"/>
    <mergeCell ref="H68:I68"/>
    <mergeCell ref="E62:G62"/>
    <mergeCell ref="E63:G63"/>
    <mergeCell ref="H66:I66"/>
    <mergeCell ref="E67:G67"/>
    <mergeCell ref="H61:I61"/>
    <mergeCell ref="E64:G64"/>
    <mergeCell ref="E65:G65"/>
    <mergeCell ref="H64:I64"/>
    <mergeCell ref="E56:I56"/>
    <mergeCell ref="E60:G60"/>
    <mergeCell ref="E53:I53"/>
    <mergeCell ref="D3:E3"/>
    <mergeCell ref="D15:E15"/>
    <mergeCell ref="D19:E19"/>
    <mergeCell ref="A51:D51"/>
    <mergeCell ref="F51:G51"/>
    <mergeCell ref="H57:I57"/>
    <mergeCell ref="D40:E40"/>
    <mergeCell ref="D41:E41"/>
    <mergeCell ref="D22:E22"/>
    <mergeCell ref="D46:E46"/>
    <mergeCell ref="D16:E16"/>
    <mergeCell ref="D17:E17"/>
    <mergeCell ref="D23:E23"/>
    <mergeCell ref="D35:E35"/>
    <mergeCell ref="D27:E27"/>
    <mergeCell ref="D33:E33"/>
    <mergeCell ref="D4:E4"/>
    <mergeCell ref="D7:E7"/>
    <mergeCell ref="D6:E6"/>
    <mergeCell ref="D13:E13"/>
    <mergeCell ref="D8:E8"/>
    <mergeCell ref="D9:E9"/>
    <mergeCell ref="D10:E10"/>
    <mergeCell ref="D12:E12"/>
    <mergeCell ref="A2:B2"/>
    <mergeCell ref="D24:E24"/>
    <mergeCell ref="D28:E28"/>
    <mergeCell ref="D26:E26"/>
    <mergeCell ref="D14:E14"/>
    <mergeCell ref="D21:E21"/>
    <mergeCell ref="D29:E29"/>
    <mergeCell ref="D30:E30"/>
    <mergeCell ref="D5:E5"/>
    <mergeCell ref="D20:E20"/>
    <mergeCell ref="H54:I54"/>
    <mergeCell ref="J56:K56"/>
    <mergeCell ref="F2:G2"/>
    <mergeCell ref="J2:V2"/>
    <mergeCell ref="D42:E42"/>
    <mergeCell ref="D43:E43"/>
    <mergeCell ref="D44:E44"/>
    <mergeCell ref="D45:E45"/>
    <mergeCell ref="J54:K54"/>
    <mergeCell ref="H51:I51"/>
    <mergeCell ref="D47:E47"/>
    <mergeCell ref="D50:E50"/>
    <mergeCell ref="J53:K53"/>
    <mergeCell ref="D48:E48"/>
    <mergeCell ref="D25:E25"/>
    <mergeCell ref="D32:E32"/>
    <mergeCell ref="D18:E18"/>
    <mergeCell ref="D37:E37"/>
    <mergeCell ref="D38:E38"/>
    <mergeCell ref="D36:E36"/>
    <mergeCell ref="D34:E34"/>
    <mergeCell ref="D39:E39"/>
    <mergeCell ref="D11:E11"/>
    <mergeCell ref="D31:E31"/>
    <mergeCell ref="N97:P97"/>
    <mergeCell ref="O73:P73"/>
    <mergeCell ref="O74:P74"/>
    <mergeCell ref="O75:P75"/>
    <mergeCell ref="O62:P62"/>
    <mergeCell ref="E59:G59"/>
    <mergeCell ref="H59:I59"/>
    <mergeCell ref="J66:K66"/>
    <mergeCell ref="H74:I74"/>
    <mergeCell ref="H69:I69"/>
    <mergeCell ref="J74:K74"/>
    <mergeCell ref="J68:K68"/>
    <mergeCell ref="H72:I72"/>
    <mergeCell ref="H70:I70"/>
    <mergeCell ref="H71:I71"/>
    <mergeCell ref="H73:I73"/>
    <mergeCell ref="J73:K73"/>
    <mergeCell ref="O65:P65"/>
    <mergeCell ref="O64:P64"/>
    <mergeCell ref="J64:K64"/>
    <mergeCell ref="J65:K65"/>
    <mergeCell ref="E70:G70"/>
    <mergeCell ref="H77:I77"/>
    <mergeCell ref="K85:L86"/>
    <mergeCell ref="W2:W3"/>
    <mergeCell ref="T51:U51"/>
    <mergeCell ref="V51:W51"/>
    <mergeCell ref="E76:G76"/>
    <mergeCell ref="H76:I76"/>
    <mergeCell ref="J76:K76"/>
    <mergeCell ref="E66:G66"/>
    <mergeCell ref="H65:I65"/>
    <mergeCell ref="E61:G61"/>
    <mergeCell ref="D49:E49"/>
    <mergeCell ref="N51:O51"/>
    <mergeCell ref="N55:P55"/>
    <mergeCell ref="N56:P56"/>
    <mergeCell ref="A57:D57"/>
    <mergeCell ref="E57:G57"/>
    <mergeCell ref="J51:L51"/>
    <mergeCell ref="M54:P54"/>
    <mergeCell ref="E54:F54"/>
    <mergeCell ref="E58:G58"/>
    <mergeCell ref="H58:I58"/>
    <mergeCell ref="A58:D59"/>
    <mergeCell ref="H2:I2"/>
    <mergeCell ref="M53:P53"/>
    <mergeCell ref="P51:Q51"/>
  </mergeCells>
  <phoneticPr fontId="0" type="noConversion"/>
  <dataValidations disablePrompts="1" count="1">
    <dataValidation type="list" allowBlank="1" showInputMessage="1" showErrorMessage="1" sqref="C4:C49" xr:uid="{00000000-0002-0000-0100-000000000000}">
      <formula1>$Y$1:$Y$3</formula1>
    </dataValidation>
  </dataValidations>
  <hyperlinks>
    <hyperlink ref="H3" location="Glossaire!A5" display="Cotisations" xr:uid="{00000000-0004-0000-0100-000000000000}"/>
    <hyperlink ref="I3" location="Glossaire!A6" display="Autres" xr:uid="{00000000-0004-0000-0100-000001000000}"/>
    <hyperlink ref="K3" location="Glossaire!A9" display="Droits d'adhésion" xr:uid="{00000000-0004-0000-0100-000002000000}"/>
    <hyperlink ref="O3" location="Glossaire!A13" display="Dépenses de l'exécutif" xr:uid="{00000000-0004-0000-0100-000003000000}"/>
    <hyperlink ref="P3" location="Glossaire!A14" display="Négociations" xr:uid="{00000000-0004-0000-0100-000004000000}"/>
    <hyperlink ref="Q3" location="Glossaire!A15" display="Griefs et arbitrages" xr:uid="{00000000-0004-0000-0100-000005000000}"/>
    <hyperlink ref="V3" location="Glossaire!A20" display="Autres" xr:uid="{00000000-0004-0000-0100-000006000000}"/>
    <hyperlink ref="N3" location="Glossaire!A12" display="Achats spéciaux" xr:uid="{00000000-0004-0000-0100-000007000000}"/>
    <hyperlink ref="R3" location="Glossaire!A16" display="Autres comités" xr:uid="{00000000-0004-0000-0100-000008000000}"/>
    <hyperlink ref="T3" location="Glossaire!A18" display="Formation" xr:uid="{00000000-0004-0000-0100-000009000000}"/>
    <hyperlink ref="U3" location="Glossaire!A19" display="Contributions      et dons" xr:uid="{00000000-0004-0000-0100-00000A000000}"/>
    <hyperlink ref="J3" location="Glossaire!A8" display="Capitation du SCFP" xr:uid="{00000000-0004-0000-0100-00000B000000}"/>
    <hyperlink ref="M3" location="Glossaire!A11" display="Dépenses de bureau" xr:uid="{00000000-0004-0000-0100-00000C000000}"/>
    <hyperlink ref="S3" location="Glossaire!A17" display="Congrès et conférences" xr:uid="{00000000-0004-0000-0100-00000D000000}"/>
    <hyperlink ref="L3" location="Glossaire!A10" display="Salaires" xr:uid="{00000000-0004-0000-0100-00000E000000}"/>
  </hyperlinks>
  <printOptions horizontalCentered="1" verticalCentered="1"/>
  <pageMargins left="0" right="0" top="0" bottom="0" header="0.118110236220472" footer="0.118110236220472"/>
  <pageSetup paperSize="5" scale="49" orientation="landscape" cellComments="asDisplayed" r:id="rId1"/>
  <headerFooter alignWithMargins="0"/>
  <rowBreaks count="1" manualBreakCount="1">
    <brk id="52"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AB81"/>
  <sheetViews>
    <sheetView topLeftCell="A46" zoomScaleNormal="100" workbookViewId="0">
      <selection activeCell="C66" sqref="C66"/>
    </sheetView>
  </sheetViews>
  <sheetFormatPr defaultRowHeight="12.75"/>
  <cols>
    <col min="1" max="1" width="4.42578125" style="176" customWidth="1"/>
    <col min="2" max="2" width="10.140625" style="176" customWidth="1"/>
    <col min="3" max="4" width="9.140625" style="176"/>
    <col min="5" max="8" width="17" style="176" customWidth="1"/>
    <col min="9" max="9" width="19.85546875" style="176" customWidth="1"/>
    <col min="10" max="10" width="19.28515625" style="176" customWidth="1"/>
    <col min="11" max="11" width="17" style="176" customWidth="1"/>
    <col min="12" max="16384" width="9.140625" style="176"/>
  </cols>
  <sheetData>
    <row r="1" spans="1:28" ht="29.25" customHeight="1">
      <c r="D1" s="1611" t="s">
        <v>340</v>
      </c>
      <c r="E1" s="1611"/>
      <c r="F1" s="1611"/>
      <c r="G1" s="1611"/>
      <c r="H1" s="1611"/>
      <c r="I1" s="1611"/>
      <c r="J1" s="1611"/>
      <c r="K1" s="1611"/>
      <c r="L1" s="175"/>
      <c r="M1" s="175"/>
      <c r="N1" s="175"/>
      <c r="O1" s="175"/>
      <c r="P1" s="122"/>
      <c r="Q1" s="122"/>
      <c r="R1" s="122"/>
      <c r="S1" s="122"/>
      <c r="T1" s="122"/>
      <c r="U1" s="122"/>
      <c r="V1" s="122"/>
      <c r="W1" s="122"/>
      <c r="X1" s="122"/>
      <c r="Y1" s="122"/>
      <c r="Z1" s="122"/>
      <c r="AA1" s="122"/>
      <c r="AB1" s="122"/>
    </row>
    <row r="4" spans="1:28" s="177" customFormat="1" ht="15.75">
      <c r="A4" s="325" t="s">
        <v>1</v>
      </c>
      <c r="B4" s="177" t="s">
        <v>341</v>
      </c>
    </row>
    <row r="5" spans="1:28" s="177" customFormat="1" ht="15.75"/>
    <row r="6" spans="1:28" s="177" customFormat="1" ht="15.75">
      <c r="A6" s="325" t="s">
        <v>3</v>
      </c>
      <c r="B6" s="177" t="s">
        <v>342</v>
      </c>
    </row>
    <row r="7" spans="1:28" s="177" customFormat="1" ht="15.75"/>
    <row r="8" spans="1:28" s="177" customFormat="1" ht="15.75">
      <c r="A8" s="325" t="s">
        <v>5</v>
      </c>
      <c r="B8" s="177" t="s">
        <v>343</v>
      </c>
    </row>
    <row r="9" spans="1:28" s="177" customFormat="1" ht="15.75">
      <c r="A9" s="325"/>
      <c r="B9" s="177" t="s">
        <v>344</v>
      </c>
    </row>
    <row r="10" spans="1:28" s="177" customFormat="1" ht="15.75">
      <c r="A10" s="325"/>
    </row>
    <row r="11" spans="1:28" ht="15.75">
      <c r="A11" s="325" t="s">
        <v>25</v>
      </c>
      <c r="B11" s="177" t="s">
        <v>345</v>
      </c>
    </row>
    <row r="12" spans="1:28" ht="15.75">
      <c r="A12" s="325"/>
      <c r="B12" s="177" t="s">
        <v>346</v>
      </c>
    </row>
    <row r="13" spans="1:28" ht="15.75">
      <c r="B13" s="177"/>
    </row>
    <row r="14" spans="1:28" ht="15.75">
      <c r="A14" s="325" t="s">
        <v>281</v>
      </c>
      <c r="B14" s="177" t="s">
        <v>347</v>
      </c>
    </row>
    <row r="15" spans="1:28" ht="15.75">
      <c r="A15" s="325"/>
      <c r="B15" s="374" t="s">
        <v>348</v>
      </c>
      <c r="C15" s="384"/>
      <c r="D15" s="384"/>
      <c r="E15" s="384"/>
      <c r="F15" s="384"/>
      <c r="G15" s="384"/>
      <c r="H15" s="384"/>
      <c r="I15" s="384"/>
    </row>
    <row r="17" spans="1:13" s="177" customFormat="1" ht="15.75">
      <c r="A17" s="325" t="s">
        <v>285</v>
      </c>
      <c r="B17" s="177" t="s">
        <v>349</v>
      </c>
    </row>
    <row r="18" spans="1:13" s="132" customFormat="1" ht="15">
      <c r="B18" s="140"/>
    </row>
    <row r="19" spans="1:13">
      <c r="E19" s="357" t="s">
        <v>350</v>
      </c>
      <c r="F19" s="358" t="s">
        <v>351</v>
      </c>
      <c r="G19" s="358"/>
      <c r="H19" s="359"/>
      <c r="J19" s="326"/>
      <c r="K19" s="327"/>
      <c r="L19" s="327"/>
      <c r="M19" s="327"/>
    </row>
    <row r="20" spans="1:13">
      <c r="E20" s="360"/>
      <c r="F20" s="361" t="s">
        <v>352</v>
      </c>
      <c r="G20" s="361"/>
      <c r="H20" s="362"/>
      <c r="K20" s="327"/>
      <c r="L20" s="327"/>
      <c r="M20" s="327"/>
    </row>
    <row r="21" spans="1:13">
      <c r="E21" s="363"/>
      <c r="F21" s="364" t="s">
        <v>353</v>
      </c>
      <c r="G21" s="364"/>
      <c r="H21" s="365"/>
      <c r="K21" s="327"/>
      <c r="L21" s="327"/>
      <c r="M21" s="327"/>
    </row>
    <row r="22" spans="1:13">
      <c r="F22" s="327"/>
      <c r="G22" s="327"/>
      <c r="H22" s="327"/>
      <c r="K22" s="327"/>
      <c r="L22" s="327"/>
      <c r="M22" s="327"/>
    </row>
    <row r="23" spans="1:13">
      <c r="K23" s="327"/>
      <c r="L23" s="327"/>
      <c r="M23" s="327"/>
    </row>
    <row r="24" spans="1:13" ht="15.75">
      <c r="A24" s="325" t="s">
        <v>287</v>
      </c>
      <c r="B24" s="177" t="s">
        <v>354</v>
      </c>
      <c r="H24" s="327"/>
      <c r="K24" s="327"/>
      <c r="L24" s="327"/>
      <c r="M24" s="327"/>
    </row>
    <row r="25" spans="1:13">
      <c r="K25" s="327"/>
      <c r="L25" s="327"/>
      <c r="M25" s="327"/>
    </row>
    <row r="26" spans="1:13">
      <c r="E26" s="357" t="s">
        <v>355</v>
      </c>
      <c r="F26" s="358" t="s">
        <v>356</v>
      </c>
      <c r="G26" s="358"/>
      <c r="H26" s="359"/>
    </row>
    <row r="27" spans="1:13">
      <c r="E27" s="360"/>
      <c r="F27" s="361" t="s">
        <v>357</v>
      </c>
      <c r="G27" s="361"/>
      <c r="H27" s="362"/>
    </row>
    <row r="28" spans="1:13">
      <c r="E28" s="360"/>
      <c r="F28" s="361" t="s">
        <v>358</v>
      </c>
      <c r="G28" s="361"/>
      <c r="H28" s="362"/>
    </row>
    <row r="29" spans="1:13">
      <c r="E29" s="360"/>
      <c r="F29" s="361" t="s">
        <v>359</v>
      </c>
      <c r="G29" s="361"/>
      <c r="H29" s="362"/>
    </row>
    <row r="30" spans="1:13">
      <c r="E30" s="360"/>
      <c r="F30" s="361" t="s">
        <v>360</v>
      </c>
      <c r="G30" s="361"/>
      <c r="H30" s="362"/>
    </row>
    <row r="31" spans="1:13">
      <c r="E31" s="360"/>
      <c r="F31" s="361" t="s">
        <v>361</v>
      </c>
      <c r="G31" s="361"/>
      <c r="H31" s="362"/>
    </row>
    <row r="32" spans="1:13">
      <c r="E32" s="360"/>
      <c r="F32" s="361" t="s">
        <v>362</v>
      </c>
      <c r="G32" s="361"/>
      <c r="H32" s="362"/>
    </row>
    <row r="33" spans="1:13">
      <c r="E33" s="360"/>
      <c r="F33" s="361" t="s">
        <v>363</v>
      </c>
      <c r="G33" s="361"/>
      <c r="H33" s="362"/>
    </row>
    <row r="34" spans="1:13">
      <c r="E34" s="363"/>
      <c r="F34" s="364" t="s">
        <v>364</v>
      </c>
      <c r="G34" s="364"/>
      <c r="H34" s="365"/>
    </row>
    <row r="35" spans="1:13">
      <c r="F35" s="327"/>
      <c r="G35" s="327"/>
      <c r="H35" s="327"/>
    </row>
    <row r="36" spans="1:13">
      <c r="F36" s="327"/>
      <c r="G36" s="327"/>
      <c r="H36" s="327"/>
    </row>
    <row r="37" spans="1:13" ht="15.75">
      <c r="A37" s="325" t="s">
        <v>365</v>
      </c>
      <c r="B37" s="177" t="s">
        <v>366</v>
      </c>
      <c r="H37" s="327"/>
      <c r="K37" s="327"/>
      <c r="L37" s="327"/>
      <c r="M37" s="327"/>
    </row>
    <row r="38" spans="1:13" ht="15.75">
      <c r="A38" s="325"/>
      <c r="B38" s="177" t="s">
        <v>367</v>
      </c>
      <c r="H38" s="327"/>
      <c r="K38" s="327"/>
      <c r="L38" s="327"/>
      <c r="M38" s="327"/>
    </row>
    <row r="39" spans="1:13" ht="15.75">
      <c r="A39" s="325"/>
      <c r="B39" s="177"/>
      <c r="H39" s="327"/>
      <c r="K39" s="327"/>
      <c r="L39" s="327"/>
      <c r="M39" s="327"/>
    </row>
    <row r="40" spans="1:13" ht="15.75">
      <c r="A40" s="325"/>
      <c r="B40" s="177"/>
      <c r="E40" s="357" t="s">
        <v>368</v>
      </c>
      <c r="F40" s="358" t="s">
        <v>369</v>
      </c>
      <c r="G40" s="358"/>
      <c r="H40" s="359"/>
      <c r="K40" s="327"/>
      <c r="L40" s="327"/>
      <c r="M40" s="327"/>
    </row>
    <row r="41" spans="1:13" ht="15.75">
      <c r="A41" s="325"/>
      <c r="B41" s="177"/>
      <c r="E41" s="366"/>
      <c r="F41" s="361" t="s">
        <v>370</v>
      </c>
      <c r="G41" s="361"/>
      <c r="H41" s="362"/>
      <c r="K41" s="327"/>
      <c r="L41" s="327"/>
      <c r="M41" s="327"/>
    </row>
    <row r="42" spans="1:13" ht="15.75">
      <c r="A42" s="325"/>
      <c r="B42" s="177"/>
      <c r="E42" s="366"/>
      <c r="F42" s="361" t="s">
        <v>371</v>
      </c>
      <c r="G42" s="361"/>
      <c r="H42" s="362"/>
      <c r="K42" s="327"/>
      <c r="L42" s="327"/>
      <c r="M42" s="327"/>
    </row>
    <row r="43" spans="1:13" ht="15.75">
      <c r="A43" s="325"/>
      <c r="B43" s="177"/>
      <c r="E43" s="366"/>
      <c r="F43" s="361" t="s">
        <v>372</v>
      </c>
      <c r="G43" s="361"/>
      <c r="H43" s="362"/>
      <c r="K43" s="327"/>
      <c r="L43" s="327"/>
      <c r="M43" s="327"/>
    </row>
    <row r="44" spans="1:13" ht="15.75">
      <c r="A44" s="325"/>
      <c r="B44" s="177"/>
      <c r="E44" s="366"/>
      <c r="F44" s="361" t="s">
        <v>373</v>
      </c>
      <c r="G44" s="361"/>
      <c r="H44" s="362"/>
      <c r="K44" s="327"/>
      <c r="L44" s="327"/>
      <c r="M44" s="327"/>
    </row>
    <row r="45" spans="1:13" ht="15.75">
      <c r="A45" s="325"/>
      <c r="B45" s="177"/>
      <c r="E45" s="366"/>
      <c r="F45" s="361" t="s">
        <v>374</v>
      </c>
      <c r="G45" s="361"/>
      <c r="H45" s="362"/>
      <c r="K45" s="327"/>
      <c r="L45" s="327"/>
      <c r="M45" s="327"/>
    </row>
    <row r="46" spans="1:13" ht="15.75">
      <c r="A46" s="325"/>
      <c r="B46" s="177"/>
      <c r="E46" s="366"/>
      <c r="F46" s="361" t="s">
        <v>375</v>
      </c>
      <c r="G46" s="361"/>
      <c r="H46" s="362"/>
      <c r="K46" s="327"/>
      <c r="L46" s="327"/>
      <c r="M46" s="327"/>
    </row>
    <row r="47" spans="1:13" ht="15.75">
      <c r="A47" s="325"/>
      <c r="B47" s="177"/>
      <c r="E47" s="366"/>
      <c r="F47" s="361" t="s">
        <v>376</v>
      </c>
      <c r="G47" s="361"/>
      <c r="H47" s="362"/>
      <c r="K47" s="327"/>
      <c r="L47" s="327"/>
      <c r="M47" s="327"/>
    </row>
    <row r="48" spans="1:13" ht="15.75">
      <c r="A48" s="325"/>
      <c r="B48" s="177"/>
      <c r="E48" s="366"/>
      <c r="F48" s="361" t="s">
        <v>377</v>
      </c>
      <c r="G48" s="361"/>
      <c r="H48" s="362"/>
      <c r="J48" s="257"/>
      <c r="K48" s="327"/>
      <c r="L48" s="327"/>
      <c r="M48" s="327"/>
    </row>
    <row r="49" spans="1:13" ht="15.75">
      <c r="A49" s="325"/>
      <c r="B49" s="177"/>
      <c r="E49" s="366"/>
      <c r="F49" s="361" t="s">
        <v>378</v>
      </c>
      <c r="G49" s="361"/>
      <c r="H49" s="362"/>
      <c r="K49" s="327"/>
      <c r="L49" s="327"/>
      <c r="M49" s="327"/>
    </row>
    <row r="50" spans="1:13" ht="15.75">
      <c r="A50" s="325"/>
      <c r="B50" s="177"/>
      <c r="E50" s="366"/>
      <c r="F50" s="361" t="s">
        <v>379</v>
      </c>
      <c r="G50" s="361"/>
      <c r="H50" s="362"/>
      <c r="K50" s="327"/>
      <c r="L50" s="327"/>
      <c r="M50" s="327"/>
    </row>
    <row r="51" spans="1:13" ht="15.75">
      <c r="A51" s="325"/>
      <c r="B51" s="177"/>
      <c r="E51" s="367"/>
      <c r="F51" s="364" t="s">
        <v>380</v>
      </c>
      <c r="G51" s="364"/>
      <c r="H51" s="365"/>
      <c r="K51" s="327"/>
      <c r="L51" s="327"/>
      <c r="M51" s="327"/>
    </row>
    <row r="52" spans="1:13">
      <c r="F52" s="327"/>
      <c r="G52" s="327"/>
      <c r="H52" s="327"/>
    </row>
    <row r="53" spans="1:13">
      <c r="F53" s="327"/>
      <c r="G53" s="327"/>
      <c r="H53" s="327"/>
    </row>
    <row r="54" spans="1:13" ht="12.75" customHeight="1">
      <c r="F54" s="1612" t="s">
        <v>381</v>
      </c>
      <c r="G54" s="1612"/>
      <c r="H54" s="327"/>
    </row>
    <row r="55" spans="1:13" ht="23.25" customHeight="1">
      <c r="F55" s="1612"/>
      <c r="G55" s="1612"/>
      <c r="H55" s="327"/>
    </row>
    <row r="56" spans="1:13" ht="23.25" customHeight="1">
      <c r="F56" s="327"/>
      <c r="G56" s="327"/>
      <c r="H56" s="327"/>
    </row>
    <row r="57" spans="1:13">
      <c r="F57" s="327"/>
      <c r="G57" s="327"/>
      <c r="H57" s="327"/>
    </row>
    <row r="58" spans="1:13" ht="15.75">
      <c r="C58" s="387" t="s">
        <v>382</v>
      </c>
      <c r="D58" s="371"/>
      <c r="E58" s="371"/>
      <c r="F58" s="371"/>
    </row>
    <row r="59" spans="1:13" ht="15">
      <c r="C59" s="371"/>
      <c r="D59" s="371"/>
      <c r="E59" s="371"/>
      <c r="F59" s="371"/>
    </row>
    <row r="60" spans="1:13" ht="15">
      <c r="C60" s="1613" t="s">
        <v>383</v>
      </c>
      <c r="D60" s="1613"/>
      <c r="E60" s="1613"/>
      <c r="F60" s="1613"/>
      <c r="G60" s="1613"/>
      <c r="H60" s="1613"/>
      <c r="I60" s="1613"/>
      <c r="J60" s="1613"/>
      <c r="K60" s="1613"/>
      <c r="L60" s="388"/>
    </row>
    <row r="61" spans="1:13" ht="15">
      <c r="C61" s="371"/>
    </row>
    <row r="62" spans="1:13">
      <c r="B62" s="385" t="s">
        <v>1</v>
      </c>
      <c r="C62" s="176" t="s">
        <v>384</v>
      </c>
    </row>
    <row r="63" spans="1:13">
      <c r="B63" s="385"/>
    </row>
    <row r="64" spans="1:13">
      <c r="B64" s="385" t="s">
        <v>3</v>
      </c>
      <c r="C64" s="176" t="s">
        <v>385</v>
      </c>
    </row>
    <row r="65" spans="2:11">
      <c r="B65" s="385"/>
    </row>
    <row r="66" spans="2:11">
      <c r="B66" s="385" t="s">
        <v>5</v>
      </c>
      <c r="C66" s="176" t="s">
        <v>386</v>
      </c>
    </row>
    <row r="67" spans="2:11">
      <c r="B67" s="385"/>
    </row>
    <row r="68" spans="2:11">
      <c r="B68" s="385" t="s">
        <v>25</v>
      </c>
      <c r="C68" s="176" t="s">
        <v>387</v>
      </c>
    </row>
    <row r="69" spans="2:11">
      <c r="B69" s="385"/>
    </row>
    <row r="70" spans="2:11">
      <c r="B70" s="385" t="s">
        <v>281</v>
      </c>
      <c r="C70" s="176" t="s">
        <v>388</v>
      </c>
    </row>
    <row r="71" spans="2:11">
      <c r="B71" s="385"/>
    </row>
    <row r="72" spans="2:11">
      <c r="B72" s="385" t="s">
        <v>285</v>
      </c>
      <c r="C72" s="176" t="s">
        <v>389</v>
      </c>
    </row>
    <row r="74" spans="2:11" ht="13.5" thickBot="1"/>
    <row r="75" spans="2:11">
      <c r="C75" s="368"/>
      <c r="D75" s="369"/>
      <c r="E75" s="369"/>
      <c r="F75" s="369"/>
      <c r="G75" s="369"/>
      <c r="H75" s="369"/>
      <c r="I75" s="369"/>
      <c r="J75" s="369"/>
      <c r="K75" s="370"/>
    </row>
    <row r="76" spans="2:11">
      <c r="C76" s="372" t="s">
        <v>390</v>
      </c>
      <c r="D76" s="328"/>
      <c r="G76" s="328" t="s">
        <v>391</v>
      </c>
      <c r="J76" s="328" t="s">
        <v>392</v>
      </c>
      <c r="K76" s="330"/>
    </row>
    <row r="77" spans="2:11">
      <c r="C77" s="329"/>
      <c r="G77" s="355"/>
      <c r="K77" s="330"/>
    </row>
    <row r="78" spans="2:11">
      <c r="C78" s="329" t="s">
        <v>393</v>
      </c>
      <c r="G78" s="386" t="s">
        <v>394</v>
      </c>
      <c r="J78" s="176" t="s">
        <v>395</v>
      </c>
      <c r="K78" s="330"/>
    </row>
    <row r="79" spans="2:11">
      <c r="C79" s="329" t="s">
        <v>396</v>
      </c>
      <c r="G79" s="355"/>
      <c r="K79" s="330"/>
    </row>
    <row r="80" spans="2:11">
      <c r="C80" s="329" t="s">
        <v>397</v>
      </c>
      <c r="K80" s="330"/>
    </row>
    <row r="81" spans="3:11" ht="13.5" thickBot="1">
      <c r="C81" s="331"/>
      <c r="D81" s="332"/>
      <c r="E81" s="332"/>
      <c r="F81" s="332"/>
      <c r="G81" s="332"/>
      <c r="H81" s="332"/>
      <c r="I81" s="332"/>
      <c r="J81" s="332"/>
      <c r="K81" s="333"/>
    </row>
  </sheetData>
  <mergeCells count="3">
    <mergeCell ref="D1:K1"/>
    <mergeCell ref="F54:G55"/>
    <mergeCell ref="C60:K60"/>
  </mergeCells>
  <hyperlinks>
    <hyperlink ref="G78" r:id="rId1" xr:uid="{00000000-0004-0000-1300-000000000000}"/>
  </hyperlinks>
  <pageMargins left="0.25" right="0.25" top="0.75" bottom="0.75" header="0.3" footer="0.3"/>
  <pageSetup scale="66" orientation="landscape" r:id="rId2"/>
  <rowBreaks count="1" manualBreakCount="1">
    <brk id="53" max="14" man="1"/>
  </rowBreaks>
  <ignoredErrors>
    <ignoredError sqref="B62 B64 B66 B68 B70 B72"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P89"/>
  <sheetViews>
    <sheetView zoomScaleNormal="100" workbookViewId="0">
      <selection activeCell="A5" sqref="A5"/>
    </sheetView>
  </sheetViews>
  <sheetFormatPr defaultRowHeight="12.75"/>
  <cols>
    <col min="14" max="14" width="18.140625" customWidth="1"/>
    <col min="16" max="16" width="17.7109375" customWidth="1"/>
  </cols>
  <sheetData>
    <row r="1" spans="1:16" ht="27.75">
      <c r="D1" s="1614" t="s">
        <v>398</v>
      </c>
      <c r="E1" s="1614"/>
      <c r="F1" s="1614"/>
      <c r="G1" s="1614"/>
      <c r="H1" s="1614"/>
      <c r="I1" s="1614"/>
      <c r="J1" s="1614"/>
      <c r="K1" s="1614"/>
      <c r="L1" s="1614"/>
      <c r="M1" s="1614"/>
      <c r="N1" s="1614"/>
    </row>
    <row r="3" spans="1:16" s="176" customFormat="1" ht="42.75" customHeight="1">
      <c r="A3" s="1615" t="s">
        <v>399</v>
      </c>
      <c r="B3" s="1615"/>
      <c r="C3" s="1615"/>
      <c r="D3" s="1615"/>
      <c r="E3" s="1615"/>
      <c r="F3" s="1615"/>
      <c r="G3" s="1615"/>
      <c r="H3" s="1615"/>
      <c r="I3" s="1615"/>
      <c r="J3" s="1615"/>
      <c r="K3" s="1615"/>
      <c r="L3" s="1615"/>
      <c r="M3" s="1615"/>
      <c r="N3" s="1615"/>
      <c r="O3" s="1615"/>
      <c r="P3" s="383"/>
    </row>
    <row r="4" spans="1:16" s="176" customFormat="1" ht="21.75" customHeight="1">
      <c r="A4" s="257"/>
    </row>
    <row r="5" spans="1:16" s="257" customFormat="1" ht="15">
      <c r="A5" s="382" t="s">
        <v>1</v>
      </c>
      <c r="B5" s="627" t="s">
        <v>400</v>
      </c>
      <c r="C5" s="627"/>
      <c r="D5" s="627"/>
      <c r="E5" s="627"/>
      <c r="F5" s="627"/>
      <c r="G5" s="627"/>
      <c r="H5" s="627"/>
    </row>
    <row r="46" spans="1:7" s="257" customFormat="1" ht="15">
      <c r="A46" s="382" t="s">
        <v>3</v>
      </c>
      <c r="B46" s="627" t="s">
        <v>401</v>
      </c>
      <c r="C46" s="627"/>
      <c r="D46" s="627"/>
      <c r="E46" s="627"/>
      <c r="F46" s="627"/>
      <c r="G46" s="627"/>
    </row>
    <row r="52" spans="5:5">
      <c r="E52" s="132"/>
    </row>
    <row r="89" spans="1:7" ht="15">
      <c r="A89" s="382" t="s">
        <v>5</v>
      </c>
      <c r="B89" s="627" t="s">
        <v>402</v>
      </c>
      <c r="C89" s="165"/>
      <c r="D89" s="165"/>
      <c r="E89" s="165"/>
      <c r="F89" s="165"/>
      <c r="G89" s="165"/>
    </row>
  </sheetData>
  <mergeCells count="2">
    <mergeCell ref="D1:N1"/>
    <mergeCell ref="A3:O3"/>
  </mergeCells>
  <pageMargins left="0.25" right="0.25" top="0.75" bottom="0.75" header="0.3" footer="0.3"/>
  <pageSetup scale="83" orientation="landscape" r:id="rId1"/>
  <rowBreaks count="2" manualBreakCount="2">
    <brk id="44" max="16383" man="1"/>
    <brk id="86" max="16383" man="1"/>
  </rowBreaks>
  <ignoredErrors>
    <ignoredError sqref="A5 A46 A8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N1"/>
  <sheetViews>
    <sheetView zoomScale="110" zoomScaleNormal="110" workbookViewId="0">
      <selection activeCell="A17" sqref="A17"/>
    </sheetView>
  </sheetViews>
  <sheetFormatPr defaultRowHeight="12.75"/>
  <cols>
    <col min="3" max="3" width="5.85546875" customWidth="1"/>
  </cols>
  <sheetData>
    <row r="1" spans="1:14" ht="27.75">
      <c r="A1" s="789"/>
      <c r="B1" s="789"/>
      <c r="C1" s="789"/>
      <c r="D1" s="1614" t="s">
        <v>403</v>
      </c>
      <c r="E1" s="1614"/>
      <c r="F1" s="1614"/>
      <c r="G1" s="1614"/>
      <c r="H1" s="1614"/>
      <c r="I1" s="1614"/>
      <c r="J1" s="1614"/>
      <c r="K1" s="1614"/>
      <c r="L1" s="1614"/>
      <c r="M1" s="1614"/>
      <c r="N1" s="1614"/>
    </row>
  </sheetData>
  <mergeCells count="2">
    <mergeCell ref="A1:C1"/>
    <mergeCell ref="D1:N1"/>
  </mergeCells>
  <pageMargins left="0.25" right="0.25" top="0.75" bottom="0.75" header="0.3" footer="0.3"/>
  <pageSetup scale="85" orientation="landscape" r:id="rId1"/>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Y113"/>
  <sheetViews>
    <sheetView showGridLines="0" showZeros="0" zoomScale="75" zoomScaleNormal="75" workbookViewId="0">
      <pane ySplit="3" topLeftCell="A7" activePane="bottomLeft" state="frozen"/>
      <selection pane="bottomLeft" activeCell="A23" sqref="A23"/>
      <selection activeCell="W43" sqref="W43"/>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121</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067"/>
      <c r="E4" s="1068"/>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895"/>
      <c r="E5" s="896"/>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895"/>
      <c r="E6" s="896"/>
      <c r="F6" s="76">
        <f>SUM(H6:I6)</f>
        <v>0</v>
      </c>
      <c r="G6" s="77">
        <f t="shared" si="0"/>
        <v>0</v>
      </c>
      <c r="H6" s="98"/>
      <c r="I6" s="81"/>
      <c r="J6" s="82"/>
      <c r="K6" s="83"/>
      <c r="L6" s="83"/>
      <c r="M6" s="83"/>
      <c r="N6" s="83"/>
      <c r="O6" s="83"/>
      <c r="P6" s="99"/>
      <c r="Q6" s="83"/>
      <c r="R6" s="83"/>
      <c r="S6" s="83"/>
      <c r="T6" s="75"/>
      <c r="U6" s="75"/>
      <c r="V6" s="75"/>
      <c r="W6" s="81"/>
    </row>
    <row r="7" spans="1:25" ht="23.1" customHeight="1">
      <c r="A7" s="8"/>
      <c r="B7" s="5"/>
      <c r="C7" s="120"/>
      <c r="D7" s="895"/>
      <c r="E7" s="896"/>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1"/>
        <v>0</v>
      </c>
      <c r="G8" s="77">
        <f t="shared" si="0"/>
        <v>0</v>
      </c>
      <c r="H8" s="144"/>
      <c r="I8" s="81"/>
      <c r="J8" s="82"/>
      <c r="K8" s="83"/>
      <c r="L8" s="83"/>
      <c r="M8" s="83"/>
      <c r="N8" s="83"/>
      <c r="O8" s="83"/>
      <c r="P8" s="83"/>
      <c r="Q8" s="83"/>
      <c r="R8" s="83"/>
      <c r="S8" s="83"/>
      <c r="T8" s="75"/>
      <c r="U8" s="75"/>
      <c r="V8" s="75"/>
      <c r="W8" s="81"/>
    </row>
    <row r="9" spans="1:25" ht="23.1" customHeight="1">
      <c r="A9" s="8"/>
      <c r="B9" s="5"/>
      <c r="C9" s="120"/>
      <c r="D9" s="895"/>
      <c r="E9" s="896"/>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97"/>
      <c r="E24" s="898"/>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97"/>
      <c r="E25" s="898"/>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97"/>
      <c r="E26" s="898"/>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97"/>
      <c r="E27" s="898"/>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97"/>
      <c r="E28" s="898"/>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97"/>
      <c r="E29" s="898"/>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97"/>
      <c r="E30" s="898"/>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97"/>
      <c r="E31" s="898"/>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97"/>
      <c r="E32" s="898"/>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97"/>
      <c r="E33" s="898"/>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97"/>
      <c r="E34" s="898"/>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97"/>
      <c r="E35" s="898"/>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97"/>
      <c r="E36" s="898"/>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97"/>
      <c r="E37" s="898"/>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97"/>
      <c r="E38" s="898"/>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97"/>
      <c r="E39" s="898"/>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97"/>
      <c r="E40" s="898"/>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97"/>
      <c r="E41" s="898"/>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97"/>
      <c r="E42" s="898"/>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97"/>
      <c r="E43" s="898"/>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97"/>
      <c r="E44" s="898"/>
      <c r="F44" s="76">
        <f>SUM(H44:I44)</f>
        <v>0</v>
      </c>
      <c r="G44" s="77">
        <f>SUM(J44:V44)</f>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97"/>
      <c r="E45" s="898"/>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97"/>
      <c r="E46" s="898"/>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97"/>
      <c r="E47" s="898"/>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97"/>
      <c r="E48" s="898"/>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97"/>
      <c r="E49" s="898"/>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073"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Février</v>
      </c>
      <c r="K53" s="1093"/>
      <c r="L53" s="686">
        <f>'POUR DEBUTER'!J6</f>
        <v>0</v>
      </c>
      <c r="M53" s="872" t="s">
        <v>89</v>
      </c>
      <c r="N53" s="873"/>
      <c r="O53" s="873"/>
      <c r="P53" s="874"/>
      <c r="Q53" s="687" t="str">
        <f>J53</f>
        <v>Février</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1060">
        <f>Jan!J78</f>
        <v>0</v>
      </c>
      <c r="K56" s="1061"/>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Février</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050" t="s">
        <v>69</v>
      </c>
      <c r="F58" s="1051"/>
      <c r="G58" s="1051"/>
      <c r="H58" s="869">
        <f>H50</f>
        <v>0</v>
      </c>
      <c r="I58" s="869"/>
      <c r="J58" s="928">
        <f>H58+Jan!J58</f>
        <v>0</v>
      </c>
      <c r="K58" s="929"/>
      <c r="L58" s="761"/>
      <c r="M58" s="755"/>
      <c r="N58" s="751"/>
      <c r="O58" s="861"/>
      <c r="P58" s="862"/>
      <c r="Q58" s="708"/>
      <c r="R58" s="709"/>
      <c r="S58" s="861"/>
      <c r="T58" s="862"/>
    </row>
    <row r="59" spans="1:25" s="664" customFormat="1" ht="24.95" customHeight="1" thickBot="1">
      <c r="A59" s="852"/>
      <c r="B59" s="852"/>
      <c r="C59" s="852"/>
      <c r="D59" s="852"/>
      <c r="E59" s="1056" t="s">
        <v>70</v>
      </c>
      <c r="F59" s="1057"/>
      <c r="G59" s="1057"/>
      <c r="H59" s="865">
        <f>I50</f>
        <v>0</v>
      </c>
      <c r="I59" s="865"/>
      <c r="J59" s="1048">
        <f>H59+Jan!J59</f>
        <v>0</v>
      </c>
      <c r="K59" s="1049"/>
      <c r="L59" s="761"/>
      <c r="M59" s="756"/>
      <c r="N59" s="751"/>
      <c r="O59" s="861"/>
      <c r="P59" s="862"/>
      <c r="Q59" s="708"/>
      <c r="R59" s="709"/>
      <c r="S59" s="861"/>
      <c r="T59" s="862"/>
    </row>
    <row r="60" spans="1:25" s="664" customFormat="1" ht="30.75" customHeight="1" thickBot="1">
      <c r="A60" s="702"/>
      <c r="B60" s="696"/>
      <c r="C60" s="696"/>
      <c r="D60" s="696"/>
      <c r="E60" s="1083" t="s">
        <v>104</v>
      </c>
      <c r="F60" s="1084"/>
      <c r="G60" s="1085"/>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045" t="s">
        <v>60</v>
      </c>
      <c r="F61" s="1046"/>
      <c r="G61" s="1047"/>
      <c r="H61" s="1090" t="str">
        <f>C2</f>
        <v>Février</v>
      </c>
      <c r="I61" s="1091"/>
      <c r="J61" s="1058" t="s">
        <v>99</v>
      </c>
      <c r="K61" s="1059"/>
      <c r="L61" s="761"/>
      <c r="M61" s="756"/>
      <c r="N61" s="751"/>
      <c r="O61" s="861"/>
      <c r="P61" s="862"/>
      <c r="Q61" s="708"/>
      <c r="R61" s="709"/>
      <c r="S61" s="861"/>
      <c r="T61" s="862"/>
    </row>
    <row r="62" spans="1:25" s="664" customFormat="1" ht="24.95" customHeight="1">
      <c r="A62" s="702"/>
      <c r="E62" s="1050" t="str">
        <f>J3</f>
        <v>Capitation au SCFP</v>
      </c>
      <c r="F62" s="1051"/>
      <c r="G62" s="1051"/>
      <c r="H62" s="869">
        <f>J50</f>
        <v>0</v>
      </c>
      <c r="I62" s="869"/>
      <c r="J62" s="928">
        <f>H62+Jan!J62</f>
        <v>0</v>
      </c>
      <c r="K62" s="929"/>
      <c r="L62" s="761"/>
      <c r="M62" s="756"/>
      <c r="N62" s="751"/>
      <c r="O62" s="861"/>
      <c r="P62" s="862"/>
      <c r="Q62" s="708"/>
      <c r="R62" s="709"/>
      <c r="S62" s="861"/>
      <c r="T62" s="862"/>
    </row>
    <row r="63" spans="1:25" s="664" customFormat="1" ht="24.95" customHeight="1">
      <c r="A63" s="702"/>
      <c r="E63" s="1054" t="str">
        <f>K3</f>
        <v>Droits d'affiliation</v>
      </c>
      <c r="F63" s="1055"/>
      <c r="G63" s="1055"/>
      <c r="H63" s="838">
        <f>K50</f>
        <v>0</v>
      </c>
      <c r="I63" s="838"/>
      <c r="J63" s="1062">
        <f>H63+Jan!J63</f>
        <v>0</v>
      </c>
      <c r="K63" s="1063"/>
      <c r="L63" s="761"/>
      <c r="M63" s="756"/>
      <c r="N63" s="751"/>
      <c r="O63" s="861"/>
      <c r="P63" s="862"/>
      <c r="Q63" s="708"/>
      <c r="R63" s="709"/>
      <c r="S63" s="861"/>
      <c r="T63" s="862"/>
    </row>
    <row r="64" spans="1:25" s="664" customFormat="1" ht="24.95" customHeight="1">
      <c r="A64" s="702"/>
      <c r="E64" s="1054" t="str">
        <f>L3</f>
        <v>Salaires</v>
      </c>
      <c r="F64" s="1055"/>
      <c r="G64" s="1055"/>
      <c r="H64" s="838">
        <f>L50</f>
        <v>0</v>
      </c>
      <c r="I64" s="838"/>
      <c r="J64" s="1062">
        <f>H64+Jan!J64</f>
        <v>0</v>
      </c>
      <c r="K64" s="1063"/>
      <c r="L64" s="761"/>
      <c r="M64" s="756"/>
      <c r="N64" s="751"/>
      <c r="O64" s="861"/>
      <c r="P64" s="862"/>
      <c r="Q64" s="740"/>
      <c r="R64" s="709"/>
      <c r="S64" s="861"/>
      <c r="T64" s="862"/>
    </row>
    <row r="65" spans="1:20" s="664" customFormat="1" ht="24.95" customHeight="1">
      <c r="A65" s="702"/>
      <c r="E65" s="1054" t="str">
        <f>M3</f>
        <v>Dépenses de bureau</v>
      </c>
      <c r="F65" s="1055"/>
      <c r="G65" s="1055"/>
      <c r="H65" s="838">
        <f>M50</f>
        <v>0</v>
      </c>
      <c r="I65" s="838"/>
      <c r="J65" s="1062">
        <f>H65+Jan!J65</f>
        <v>0</v>
      </c>
      <c r="K65" s="1063"/>
      <c r="L65" s="761"/>
      <c r="M65" s="756"/>
      <c r="N65" s="751"/>
      <c r="O65" s="861"/>
      <c r="P65" s="862"/>
      <c r="Q65" s="740"/>
      <c r="R65" s="709"/>
      <c r="S65" s="861"/>
      <c r="T65" s="862"/>
    </row>
    <row r="66" spans="1:20" s="664" customFormat="1" ht="24.95" customHeight="1">
      <c r="A66" s="702"/>
      <c r="E66" s="1054" t="str">
        <f>N3</f>
        <v>Achats spéciaux</v>
      </c>
      <c r="F66" s="1055"/>
      <c r="G66" s="1055"/>
      <c r="H66" s="838">
        <f>N50</f>
        <v>0</v>
      </c>
      <c r="I66" s="838"/>
      <c r="J66" s="1062">
        <f>H66+Jan!J66</f>
        <v>0</v>
      </c>
      <c r="K66" s="1063"/>
      <c r="L66" s="761"/>
      <c r="M66" s="756"/>
      <c r="N66" s="751"/>
      <c r="O66" s="861"/>
      <c r="P66" s="862"/>
      <c r="Q66" s="708"/>
      <c r="R66" s="709"/>
      <c r="S66" s="861"/>
      <c r="T66" s="862"/>
    </row>
    <row r="67" spans="1:20" s="664" customFormat="1" ht="24.95" customHeight="1">
      <c r="A67" s="702"/>
      <c r="E67" s="1054" t="str">
        <f>O3</f>
        <v>Dépenses de l'exécutif</v>
      </c>
      <c r="F67" s="1055"/>
      <c r="G67" s="1055"/>
      <c r="H67" s="838">
        <f>O50</f>
        <v>0</v>
      </c>
      <c r="I67" s="838"/>
      <c r="J67" s="1062">
        <f>H67+Jan!J67</f>
        <v>0</v>
      </c>
      <c r="K67" s="1063"/>
      <c r="L67" s="761"/>
      <c r="M67" s="756"/>
      <c r="N67" s="751"/>
      <c r="O67" s="861"/>
      <c r="P67" s="862"/>
      <c r="Q67" s="708"/>
      <c r="R67" s="709"/>
      <c r="S67" s="861"/>
      <c r="T67" s="862"/>
    </row>
    <row r="68" spans="1:20" s="664" customFormat="1" ht="24.95" customHeight="1">
      <c r="A68" s="702"/>
      <c r="E68" s="1042" t="str">
        <f>P3</f>
        <v>Dépenses de négociations</v>
      </c>
      <c r="F68" s="1043"/>
      <c r="G68" s="1044"/>
      <c r="H68" s="838">
        <f>P50</f>
        <v>0</v>
      </c>
      <c r="I68" s="838"/>
      <c r="J68" s="1062">
        <f>H68+Jan!J68</f>
        <v>0</v>
      </c>
      <c r="K68" s="1063"/>
      <c r="L68" s="761"/>
      <c r="M68" s="756"/>
      <c r="N68" s="751"/>
      <c r="O68" s="861"/>
      <c r="P68" s="862"/>
      <c r="Q68" s="708"/>
      <c r="R68" s="709"/>
      <c r="S68" s="861"/>
      <c r="T68" s="862"/>
    </row>
    <row r="69" spans="1:20" s="664" customFormat="1" ht="24.95" customHeight="1">
      <c r="A69" s="702"/>
      <c r="E69" s="1054" t="str">
        <f>Q3</f>
        <v>Griefs et arbitrages</v>
      </c>
      <c r="F69" s="1055"/>
      <c r="G69" s="1055"/>
      <c r="H69" s="838">
        <f>Q50</f>
        <v>0</v>
      </c>
      <c r="I69" s="838"/>
      <c r="J69" s="1062">
        <f>H69+Jan!J69</f>
        <v>0</v>
      </c>
      <c r="K69" s="1063"/>
      <c r="L69" s="761"/>
      <c r="M69" s="756"/>
      <c r="N69" s="751"/>
      <c r="O69" s="861"/>
      <c r="P69" s="862"/>
      <c r="Q69" s="708"/>
      <c r="R69" s="709"/>
      <c r="S69" s="861"/>
      <c r="T69" s="862"/>
    </row>
    <row r="70" spans="1:20" s="664" customFormat="1" ht="24.95" customHeight="1">
      <c r="A70" s="702"/>
      <c r="E70" s="1042" t="str">
        <f>R3</f>
        <v>Dépenses des comités</v>
      </c>
      <c r="F70" s="1043"/>
      <c r="G70" s="1044"/>
      <c r="H70" s="1064">
        <f>R50</f>
        <v>0</v>
      </c>
      <c r="I70" s="1065"/>
      <c r="J70" s="1062">
        <f>H70+Jan!J70</f>
        <v>0</v>
      </c>
      <c r="K70" s="1063"/>
      <c r="L70" s="761"/>
      <c r="M70" s="756"/>
      <c r="N70" s="751"/>
      <c r="O70" s="861"/>
      <c r="P70" s="862"/>
      <c r="Q70" s="708"/>
      <c r="R70" s="709"/>
      <c r="S70" s="861"/>
      <c r="T70" s="862"/>
    </row>
    <row r="71" spans="1:20" s="664" customFormat="1" ht="24.95" customHeight="1">
      <c r="A71" s="702"/>
      <c r="E71" s="1042" t="str">
        <f>S3</f>
        <v>Congrès et conférences</v>
      </c>
      <c r="F71" s="1043"/>
      <c r="G71" s="1044"/>
      <c r="H71" s="1064">
        <f>S50</f>
        <v>0</v>
      </c>
      <c r="I71" s="1065"/>
      <c r="J71" s="1062">
        <f>H71+Jan!J71</f>
        <v>0</v>
      </c>
      <c r="K71" s="1063"/>
      <c r="L71" s="761"/>
      <c r="M71" s="756"/>
      <c r="N71" s="751"/>
      <c r="O71" s="861"/>
      <c r="P71" s="862"/>
      <c r="Q71" s="708"/>
      <c r="R71" s="709"/>
      <c r="S71" s="861"/>
      <c r="T71" s="862"/>
    </row>
    <row r="72" spans="1:20" s="664" customFormat="1" ht="24.95" customHeight="1">
      <c r="A72" s="702"/>
      <c r="E72" s="1042" t="str">
        <f>T3</f>
        <v>Formation</v>
      </c>
      <c r="F72" s="1043"/>
      <c r="G72" s="1044"/>
      <c r="H72" s="1064">
        <f>T50</f>
        <v>0</v>
      </c>
      <c r="I72" s="1065"/>
      <c r="J72" s="1062">
        <f>H72+Jan!J72</f>
        <v>0</v>
      </c>
      <c r="K72" s="1063"/>
      <c r="L72" s="761"/>
      <c r="M72" s="756"/>
      <c r="N72" s="751"/>
      <c r="O72" s="861"/>
      <c r="P72" s="862"/>
      <c r="Q72" s="708"/>
      <c r="R72" s="709"/>
      <c r="S72" s="861"/>
      <c r="T72" s="862"/>
    </row>
    <row r="73" spans="1:20" s="664" customFormat="1" ht="29.25" customHeight="1">
      <c r="A73" s="702"/>
      <c r="E73" s="1042" t="s">
        <v>105</v>
      </c>
      <c r="F73" s="1043"/>
      <c r="G73" s="1044"/>
      <c r="H73" s="1064">
        <f>U50</f>
        <v>0</v>
      </c>
      <c r="I73" s="1065"/>
      <c r="J73" s="1062">
        <f>H73+Jan!J73</f>
        <v>0</v>
      </c>
      <c r="K73" s="1063"/>
      <c r="L73" s="761"/>
      <c r="M73" s="756"/>
      <c r="N73" s="751"/>
      <c r="O73" s="861"/>
      <c r="P73" s="862"/>
      <c r="Q73" s="708"/>
      <c r="R73" s="709"/>
      <c r="S73" s="861"/>
      <c r="T73" s="862"/>
    </row>
    <row r="74" spans="1:20" s="664" customFormat="1" ht="24.75" customHeight="1" thickBot="1">
      <c r="A74" s="702"/>
      <c r="E74" s="1056" t="s">
        <v>70</v>
      </c>
      <c r="F74" s="1057"/>
      <c r="G74" s="1057"/>
      <c r="H74" s="865">
        <f>V50</f>
        <v>0</v>
      </c>
      <c r="I74" s="865"/>
      <c r="J74" s="1062">
        <f>H74+Jan!J74</f>
        <v>0</v>
      </c>
      <c r="K74" s="1063"/>
      <c r="L74" s="761"/>
      <c r="M74" s="756"/>
      <c r="N74" s="751"/>
      <c r="O74" s="861"/>
      <c r="P74" s="862"/>
      <c r="Q74" s="708"/>
      <c r="R74" s="709"/>
      <c r="S74" s="861"/>
      <c r="T74" s="862"/>
    </row>
    <row r="75" spans="1:20" s="664" customFormat="1" ht="24.75" customHeight="1" thickBot="1">
      <c r="A75" s="702"/>
      <c r="B75" s="711"/>
      <c r="C75" s="711"/>
      <c r="D75" s="711"/>
      <c r="E75" s="1075" t="s">
        <v>122</v>
      </c>
      <c r="F75" s="1076"/>
      <c r="G75" s="1077"/>
      <c r="H75" s="956">
        <f>SUM(H62:H74)</f>
        <v>0</v>
      </c>
      <c r="I75" s="957"/>
      <c r="J75" s="956">
        <f>SUM(J62:K74)</f>
        <v>0</v>
      </c>
      <c r="K75" s="957"/>
      <c r="L75" s="729"/>
      <c r="M75" s="756"/>
      <c r="N75" s="751"/>
      <c r="O75" s="861"/>
      <c r="P75" s="862"/>
      <c r="Q75" s="708"/>
      <c r="R75" s="709"/>
      <c r="S75" s="861"/>
      <c r="T75" s="862"/>
    </row>
    <row r="76" spans="1:20" s="664" customFormat="1" ht="24.75" customHeight="1" thickBot="1">
      <c r="A76" s="702"/>
      <c r="B76" s="711"/>
      <c r="C76" s="711"/>
      <c r="D76" s="711"/>
      <c r="E76" s="1036" t="s">
        <v>106</v>
      </c>
      <c r="F76" s="1037"/>
      <c r="G76" s="1038"/>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078" t="s">
        <v>12</v>
      </c>
      <c r="F77" s="1079"/>
      <c r="G77" s="1080"/>
      <c r="H77" s="1086">
        <f>H60-H75</f>
        <v>0</v>
      </c>
      <c r="I77" s="1087"/>
      <c r="J77" s="954"/>
      <c r="K77" s="955"/>
      <c r="L77" s="729"/>
      <c r="M77" s="756"/>
      <c r="N77" s="751"/>
      <c r="O77" s="861"/>
      <c r="P77" s="862"/>
      <c r="Q77" s="708"/>
      <c r="R77" s="709" t="s">
        <v>123</v>
      </c>
      <c r="S77" s="861"/>
      <c r="T77" s="862"/>
    </row>
    <row r="78" spans="1:20" s="664" customFormat="1" ht="24.75" customHeight="1" thickBot="1">
      <c r="A78" s="702"/>
      <c r="B78" s="711"/>
      <c r="C78" s="711"/>
      <c r="D78" s="711"/>
      <c r="E78" s="1060" t="s">
        <v>14</v>
      </c>
      <c r="F78" s="1100"/>
      <c r="G78" s="1100"/>
      <c r="H78" s="1100"/>
      <c r="I78" s="1061"/>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9">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2:15">
      <c r="I97" s="19"/>
    </row>
    <row r="98" spans="2:15">
      <c r="I98" s="19"/>
      <c r="J98" s="19"/>
    </row>
    <row r="99" spans="2:15" ht="15.75">
      <c r="J99" s="19"/>
      <c r="M99" s="18"/>
      <c r="N99" s="18"/>
      <c r="O99" s="18"/>
    </row>
    <row r="100" spans="2:15" ht="15.75">
      <c r="I100" s="18"/>
      <c r="J100" s="19"/>
    </row>
    <row r="101" spans="2:15" ht="15.75">
      <c r="I101" s="21"/>
    </row>
    <row r="102" spans="2:15" ht="15.75">
      <c r="I102" s="18"/>
    </row>
    <row r="103" spans="2:15" ht="15.75">
      <c r="C103" s="22"/>
    </row>
    <row r="104" spans="2:15" ht="15.75">
      <c r="C104" s="22"/>
      <c r="I104" s="19"/>
    </row>
    <row r="105" spans="2:15" ht="15.75">
      <c r="C105" s="22"/>
      <c r="I105" s="19"/>
    </row>
    <row r="106" spans="2:15">
      <c r="I106" s="19"/>
    </row>
    <row r="107" spans="2:15">
      <c r="I107" s="19"/>
    </row>
    <row r="108" spans="2:15">
      <c r="I108" s="19"/>
      <c r="J108" s="19"/>
    </row>
    <row r="110" spans="2:15" ht="15.75">
      <c r="I110" s="18"/>
    </row>
    <row r="111" spans="2:15" ht="15.75">
      <c r="B111" s="22"/>
      <c r="D111" s="22"/>
      <c r="E111" s="22"/>
      <c r="F111" s="22"/>
      <c r="G111" s="22"/>
      <c r="H111" s="22"/>
      <c r="I111" s="22"/>
    </row>
    <row r="112" spans="2:15" ht="15.75">
      <c r="B112" s="22"/>
      <c r="D112" s="22"/>
      <c r="E112" s="22"/>
      <c r="F112" s="22"/>
      <c r="G112" s="22"/>
      <c r="H112" s="22"/>
      <c r="I112" s="22"/>
    </row>
    <row r="113" spans="2:9" ht="15.75">
      <c r="B113" s="22"/>
      <c r="D113" s="22"/>
      <c r="E113" s="22"/>
      <c r="F113" s="22"/>
      <c r="G113" s="22"/>
      <c r="H113" s="22"/>
      <c r="I113" s="22"/>
    </row>
  </sheetData>
  <sheetProtection password="D5B1" sheet="1" formatCells="0" formatColumns="0" formatRows="0" insertColumns="0" insertRows="0" insertHyperlinks="0" deleteRows="0"/>
  <mergeCells count="251">
    <mergeCell ref="J67:K67"/>
    <mergeCell ref="O64:P64"/>
    <mergeCell ref="J70:K70"/>
    <mergeCell ref="N94:P94"/>
    <mergeCell ref="F1:G1"/>
    <mergeCell ref="H1:V1"/>
    <mergeCell ref="O61:P61"/>
    <mergeCell ref="O71:P71"/>
    <mergeCell ref="O72:P72"/>
    <mergeCell ref="O73:P73"/>
    <mergeCell ref="S74:T74"/>
    <mergeCell ref="J72:K72"/>
    <mergeCell ref="O74:P74"/>
    <mergeCell ref="S64:T64"/>
    <mergeCell ref="S65:T65"/>
    <mergeCell ref="S66:T66"/>
    <mergeCell ref="S67:T67"/>
    <mergeCell ref="J69:K69"/>
    <mergeCell ref="S83:T83"/>
    <mergeCell ref="S79:T79"/>
    <mergeCell ref="S80:T80"/>
    <mergeCell ref="S81:T81"/>
    <mergeCell ref="S78:T78"/>
    <mergeCell ref="O82:P82"/>
    <mergeCell ref="O65:P65"/>
    <mergeCell ref="O66:P66"/>
    <mergeCell ref="O67:P67"/>
    <mergeCell ref="O83:P83"/>
    <mergeCell ref="O81:P81"/>
    <mergeCell ref="O79:P79"/>
    <mergeCell ref="O69:P69"/>
    <mergeCell ref="O68:P68"/>
    <mergeCell ref="J77:K77"/>
    <mergeCell ref="S82:T82"/>
    <mergeCell ref="S71:T71"/>
    <mergeCell ref="S63:T63"/>
    <mergeCell ref="S58:T58"/>
    <mergeCell ref="S59:T59"/>
    <mergeCell ref="S60:T60"/>
    <mergeCell ref="S61:T61"/>
    <mergeCell ref="S62:T62"/>
    <mergeCell ref="S68:T68"/>
    <mergeCell ref="S73:T73"/>
    <mergeCell ref="E78:I78"/>
    <mergeCell ref="A89:E89"/>
    <mergeCell ref="I89:J89"/>
    <mergeCell ref="E81:I81"/>
    <mergeCell ref="J81:K81"/>
    <mergeCell ref="J78:K78"/>
    <mergeCell ref="A91:E91"/>
    <mergeCell ref="K91:L91"/>
    <mergeCell ref="S75:T75"/>
    <mergeCell ref="S77:T77"/>
    <mergeCell ref="R88:T88"/>
    <mergeCell ref="O75:P75"/>
    <mergeCell ref="J75:K75"/>
    <mergeCell ref="K87:L87"/>
    <mergeCell ref="O86:P86"/>
    <mergeCell ref="O84:P84"/>
    <mergeCell ref="S87:T87"/>
    <mergeCell ref="S84:T84"/>
    <mergeCell ref="O80:P80"/>
    <mergeCell ref="O85:P85"/>
    <mergeCell ref="S85:T85"/>
    <mergeCell ref="O77:P77"/>
    <mergeCell ref="S86:T86"/>
    <mergeCell ref="O78:P78"/>
    <mergeCell ref="A96:E96"/>
    <mergeCell ref="K95:L95"/>
    <mergeCell ref="K96:L96"/>
    <mergeCell ref="I96:J96"/>
    <mergeCell ref="I95:J95"/>
    <mergeCell ref="K92:L92"/>
    <mergeCell ref="K93:L93"/>
    <mergeCell ref="K94:L94"/>
    <mergeCell ref="A93:E93"/>
    <mergeCell ref="A95:E95"/>
    <mergeCell ref="I92:J92"/>
    <mergeCell ref="H74:I74"/>
    <mergeCell ref="D26:E26"/>
    <mergeCell ref="E74:G74"/>
    <mergeCell ref="E66:G66"/>
    <mergeCell ref="E64:G64"/>
    <mergeCell ref="H61:I61"/>
    <mergeCell ref="J2:V2"/>
    <mergeCell ref="R56:T56"/>
    <mergeCell ref="J53:K53"/>
    <mergeCell ref="D18:E18"/>
    <mergeCell ref="D10:E10"/>
    <mergeCell ref="D3:E3"/>
    <mergeCell ref="D32:E32"/>
    <mergeCell ref="C2:D2"/>
    <mergeCell ref="M54:P54"/>
    <mergeCell ref="N51:O51"/>
    <mergeCell ref="S69:T69"/>
    <mergeCell ref="J68:K68"/>
    <mergeCell ref="J74:K74"/>
    <mergeCell ref="O70:P70"/>
    <mergeCell ref="J71:K71"/>
    <mergeCell ref="S57:T57"/>
    <mergeCell ref="S72:T72"/>
    <mergeCell ref="S70:T70"/>
    <mergeCell ref="A2:B2"/>
    <mergeCell ref="E56:I56"/>
    <mergeCell ref="E60:G60"/>
    <mergeCell ref="E53:I53"/>
    <mergeCell ref="D6:E6"/>
    <mergeCell ref="D7:E7"/>
    <mergeCell ref="D8:E8"/>
    <mergeCell ref="D9:E9"/>
    <mergeCell ref="H2:I2"/>
    <mergeCell ref="D20:E20"/>
    <mergeCell ref="D5:E5"/>
    <mergeCell ref="F2:G2"/>
    <mergeCell ref="D49:E49"/>
    <mergeCell ref="D4:E4"/>
    <mergeCell ref="J54:K54"/>
    <mergeCell ref="H51:I51"/>
    <mergeCell ref="F51:G51"/>
    <mergeCell ref="E54:F54"/>
    <mergeCell ref="E75:G75"/>
    <mergeCell ref="E77:G77"/>
    <mergeCell ref="A51:D51"/>
    <mergeCell ref="D19:E19"/>
    <mergeCell ref="E68:G68"/>
    <mergeCell ref="E63:G63"/>
    <mergeCell ref="E62:G62"/>
    <mergeCell ref="E69:G69"/>
    <mergeCell ref="A61:D61"/>
    <mergeCell ref="E71:G71"/>
    <mergeCell ref="H75:I75"/>
    <mergeCell ref="H66:I66"/>
    <mergeCell ref="H68:I68"/>
    <mergeCell ref="H71:I71"/>
    <mergeCell ref="E72:G72"/>
    <mergeCell ref="H60:I60"/>
    <mergeCell ref="H69:I69"/>
    <mergeCell ref="D30:E30"/>
    <mergeCell ref="M53:P53"/>
    <mergeCell ref="P51:Q51"/>
    <mergeCell ref="E65:G65"/>
    <mergeCell ref="D48:E48"/>
    <mergeCell ref="E57:G57"/>
    <mergeCell ref="E59:G59"/>
    <mergeCell ref="H54:I54"/>
    <mergeCell ref="D50:E50"/>
    <mergeCell ref="J57:K57"/>
    <mergeCell ref="N55:P55"/>
    <mergeCell ref="N56:P56"/>
    <mergeCell ref="J61:K61"/>
    <mergeCell ref="O60:P60"/>
    <mergeCell ref="J60:K60"/>
    <mergeCell ref="J56:K56"/>
    <mergeCell ref="O58:P58"/>
    <mergeCell ref="O59:P59"/>
    <mergeCell ref="O57:P57"/>
    <mergeCell ref="J62:K62"/>
    <mergeCell ref="J65:K65"/>
    <mergeCell ref="O62:P62"/>
    <mergeCell ref="O63:P63"/>
    <mergeCell ref="J63:K63"/>
    <mergeCell ref="K85:L86"/>
    <mergeCell ref="D35:E35"/>
    <mergeCell ref="A58:D59"/>
    <mergeCell ref="D42:E42"/>
    <mergeCell ref="D46:E46"/>
    <mergeCell ref="D47:E47"/>
    <mergeCell ref="J59:K59"/>
    <mergeCell ref="A57:D57"/>
    <mergeCell ref="H57:I57"/>
    <mergeCell ref="E58:G58"/>
    <mergeCell ref="J73:K73"/>
    <mergeCell ref="H70:I70"/>
    <mergeCell ref="E73:G73"/>
    <mergeCell ref="H63:I63"/>
    <mergeCell ref="J66:K66"/>
    <mergeCell ref="J64:K64"/>
    <mergeCell ref="H64:I64"/>
    <mergeCell ref="H65:I65"/>
    <mergeCell ref="H67:I67"/>
    <mergeCell ref="H72:I72"/>
    <mergeCell ref="H73:I73"/>
    <mergeCell ref="E67:G67"/>
    <mergeCell ref="H77:I77"/>
    <mergeCell ref="J51:L51"/>
    <mergeCell ref="A85:E86"/>
    <mergeCell ref="D45:E45"/>
    <mergeCell ref="D15:E15"/>
    <mergeCell ref="D16:E16"/>
    <mergeCell ref="D21:E21"/>
    <mergeCell ref="D22:E22"/>
    <mergeCell ref="J58:K58"/>
    <mergeCell ref="E83:I83"/>
    <mergeCell ref="A92:E92"/>
    <mergeCell ref="I91:J91"/>
    <mergeCell ref="D23:E23"/>
    <mergeCell ref="D17:E17"/>
    <mergeCell ref="H62:I62"/>
    <mergeCell ref="D25:E25"/>
    <mergeCell ref="F85:F86"/>
    <mergeCell ref="G85:G86"/>
    <mergeCell ref="H85:H86"/>
    <mergeCell ref="I85:J86"/>
    <mergeCell ref="A84:L84"/>
    <mergeCell ref="D40:E40"/>
    <mergeCell ref="D41:E41"/>
    <mergeCell ref="D36:E36"/>
    <mergeCell ref="E70:G70"/>
    <mergeCell ref="D44:E44"/>
    <mergeCell ref="A87:E87"/>
    <mergeCell ref="I87:J87"/>
    <mergeCell ref="I90:J90"/>
    <mergeCell ref="N90:Q92"/>
    <mergeCell ref="Q93:Q94"/>
    <mergeCell ref="I93:J93"/>
    <mergeCell ref="I94:J94"/>
    <mergeCell ref="A94:E94"/>
    <mergeCell ref="N93:P93"/>
    <mergeCell ref="K90:L90"/>
    <mergeCell ref="K89:L89"/>
    <mergeCell ref="A88:E88"/>
    <mergeCell ref="I88:J88"/>
    <mergeCell ref="K88:L88"/>
    <mergeCell ref="A90:E90"/>
    <mergeCell ref="N89:P89"/>
    <mergeCell ref="O87:P87"/>
    <mergeCell ref="N88:P88"/>
    <mergeCell ref="W2:W3"/>
    <mergeCell ref="T51:U51"/>
    <mergeCell ref="V51:W51"/>
    <mergeCell ref="E76:G76"/>
    <mergeCell ref="H76:I76"/>
    <mergeCell ref="J76:K76"/>
    <mergeCell ref="D11:E11"/>
    <mergeCell ref="D12:E12"/>
    <mergeCell ref="D13:E13"/>
    <mergeCell ref="D14:E14"/>
    <mergeCell ref="H59:I59"/>
    <mergeCell ref="H58:I58"/>
    <mergeCell ref="D37:E37"/>
    <mergeCell ref="E61:G61"/>
    <mergeCell ref="D43:E43"/>
    <mergeCell ref="D39:E39"/>
    <mergeCell ref="D28:E28"/>
    <mergeCell ref="D38:E38"/>
    <mergeCell ref="D24:E24"/>
    <mergeCell ref="D29:E29"/>
    <mergeCell ref="D27:E27"/>
    <mergeCell ref="D33:E33"/>
    <mergeCell ref="D31:E31"/>
    <mergeCell ref="D34:E34"/>
  </mergeCells>
  <phoneticPr fontId="0" type="noConversion"/>
  <dataValidations count="1">
    <dataValidation type="list" allowBlank="1" showInputMessage="1" showErrorMessage="1" sqref="C4:C49" xr:uid="{00000000-0002-0000-0200-000000000000}">
      <formula1>$Y$1:$Y$3</formula1>
    </dataValidation>
  </dataValidations>
  <hyperlinks>
    <hyperlink ref="I3" location="Glossaire!A6" display="Autres" xr:uid="{00000000-0004-0000-0200-000000000000}"/>
    <hyperlink ref="M3" location="Glossaire!A11" display="Dépenses de bureau" xr:uid="{00000000-0004-0000-0200-000001000000}"/>
    <hyperlink ref="O3" location="Glossaire!A13" display="Dépenses de l'exécutif" xr:uid="{00000000-0004-0000-0200-000002000000}"/>
    <hyperlink ref="P3" location="Glossaire!A14" display="Négociations" xr:uid="{00000000-0004-0000-0200-000003000000}"/>
    <hyperlink ref="Q3" location="Glossaire!A15" display="Griefs et arbitrages" xr:uid="{00000000-0004-0000-0200-000004000000}"/>
    <hyperlink ref="S3" location="Glossaire!A17" display="Congrès et conférences" xr:uid="{00000000-0004-0000-0200-000005000000}"/>
    <hyperlink ref="V3" location="Glossaire!A20" display="Autres" xr:uid="{00000000-0004-0000-0200-000006000000}"/>
    <hyperlink ref="J3" location="Glossaire!A8" display="Capitation du SCFP" xr:uid="{00000000-0004-0000-0200-000007000000}"/>
    <hyperlink ref="N3" location="Glossaire!A12" display="Achats spéciaux" xr:uid="{00000000-0004-0000-0200-000008000000}"/>
    <hyperlink ref="T3" location="Glossaire!A18" display="Formation" xr:uid="{00000000-0004-0000-0200-000009000000}"/>
    <hyperlink ref="U3" location="Glossaire!A19" display="Contributions      et dons" xr:uid="{00000000-0004-0000-0200-00000A000000}"/>
    <hyperlink ref="L3" location="Glossaire!A10" display="Salaires" xr:uid="{00000000-0004-0000-0200-00000B000000}"/>
    <hyperlink ref="H3" location="Glossaire!A5" display="Cotisations" xr:uid="{00000000-0004-0000-0200-00000C000000}"/>
    <hyperlink ref="R3" location="Glossaire!A16" display="Autres comités" xr:uid="{00000000-0004-0000-0200-00000D000000}"/>
    <hyperlink ref="K3" location="Glossaire!A9" display="Droits d'adhésion" xr:uid="{00000000-0004-0000-02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Y105"/>
  <sheetViews>
    <sheetView showGridLines="0" showZeros="0" zoomScale="75" zoomScaleNormal="75" workbookViewId="0">
      <pane ySplit="3" topLeftCell="A43"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124</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73"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067"/>
      <c r="E4" s="1068"/>
      <c r="F4" s="101">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895"/>
      <c r="E5" s="896"/>
      <c r="F5" s="76">
        <f>SUM(H5:I5)</f>
        <v>0</v>
      </c>
      <c r="G5" s="77">
        <f t="shared" si="0"/>
        <v>0</v>
      </c>
      <c r="H5" s="98"/>
      <c r="I5" s="81"/>
      <c r="J5" s="82"/>
      <c r="K5" s="83"/>
      <c r="L5" s="145"/>
      <c r="M5" s="83"/>
      <c r="N5" s="83"/>
      <c r="O5" s="83"/>
      <c r="P5" s="83"/>
      <c r="Q5" s="83"/>
      <c r="R5" s="83"/>
      <c r="S5" s="83"/>
      <c r="T5" s="75"/>
      <c r="U5" s="75"/>
      <c r="V5" s="75"/>
      <c r="W5" s="81"/>
    </row>
    <row r="6" spans="1:25" ht="22.5" customHeight="1">
      <c r="A6" s="8"/>
      <c r="B6" s="5"/>
      <c r="C6" s="120"/>
      <c r="D6" s="895"/>
      <c r="E6" s="896"/>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895"/>
      <c r="E7" s="896"/>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1"/>
        <v>0</v>
      </c>
      <c r="G8" s="77">
        <f t="shared" si="0"/>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1119"/>
      <c r="E15" s="1120"/>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1119"/>
      <c r="E16" s="1120"/>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1119"/>
      <c r="E17" s="1120"/>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1121"/>
      <c r="E18" s="1122"/>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1123"/>
      <c r="E19" s="1124"/>
      <c r="F19" s="76">
        <f t="shared" si="1"/>
        <v>0</v>
      </c>
      <c r="G19" s="77">
        <f t="shared" si="0"/>
        <v>0</v>
      </c>
      <c r="H19" s="98"/>
      <c r="I19" s="81"/>
      <c r="J19" s="82"/>
      <c r="K19" s="83"/>
      <c r="L19" s="83"/>
      <c r="M19" s="145"/>
      <c r="N19" s="83"/>
      <c r="O19" s="83"/>
      <c r="P19" s="83"/>
      <c r="Q19" s="83"/>
      <c r="R19" s="83"/>
      <c r="S19" s="83"/>
      <c r="T19" s="75"/>
      <c r="U19" s="75"/>
      <c r="V19" s="75"/>
      <c r="W19" s="81"/>
    </row>
    <row r="20" spans="1:23" ht="23.1" customHeight="1">
      <c r="A20" s="8"/>
      <c r="B20" s="5"/>
      <c r="C20" s="120"/>
      <c r="D20" s="1123"/>
      <c r="E20" s="1124"/>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1123"/>
      <c r="E21" s="1124"/>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1123"/>
      <c r="E22" s="1124"/>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1123"/>
      <c r="E23" s="1124"/>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1117"/>
      <c r="E24" s="1118"/>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1117"/>
      <c r="E25" s="1118"/>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1117"/>
      <c r="E26" s="1118"/>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2.5"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2.5"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2.5" customHeight="1">
      <c r="A37" s="110"/>
      <c r="B37" s="111"/>
      <c r="C37" s="119"/>
      <c r="D37" s="842"/>
      <c r="E37" s="843"/>
      <c r="F37" s="76">
        <f t="shared" si="3"/>
        <v>0</v>
      </c>
      <c r="G37" s="77">
        <f t="shared" si="4"/>
        <v>0</v>
      </c>
      <c r="H37" s="118"/>
      <c r="I37" s="117"/>
      <c r="J37" s="114"/>
      <c r="K37" s="115"/>
      <c r="L37" s="115"/>
      <c r="M37" s="115"/>
      <c r="N37" s="115"/>
      <c r="O37" s="115"/>
      <c r="P37" s="115"/>
      <c r="Q37" s="115"/>
      <c r="R37" s="115"/>
      <c r="S37" s="115"/>
      <c r="T37" s="116"/>
      <c r="U37" s="116"/>
      <c r="V37" s="116"/>
      <c r="W37" s="117"/>
    </row>
    <row r="38" spans="1:23" ht="22.5"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2.5"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2.5"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2.5"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2.5"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2.5"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2.5"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2.5"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2.5"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2.5"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2.5"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073"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Mars</v>
      </c>
      <c r="K53" s="1093"/>
      <c r="L53" s="686">
        <f>'POUR DEBUTER'!J6</f>
        <v>0</v>
      </c>
      <c r="M53" s="872" t="s">
        <v>89</v>
      </c>
      <c r="N53" s="873"/>
      <c r="O53" s="873"/>
      <c r="P53" s="874"/>
      <c r="Q53" s="687" t="str">
        <f>J53</f>
        <v>Mars</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Fév!J78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Mars</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050" t="s">
        <v>69</v>
      </c>
      <c r="F58" s="1051"/>
      <c r="G58" s="1051"/>
      <c r="H58" s="869">
        <f>H50</f>
        <v>0</v>
      </c>
      <c r="I58" s="869"/>
      <c r="J58" s="928">
        <f>H58+Fév!J58</f>
        <v>0</v>
      </c>
      <c r="K58" s="929"/>
      <c r="L58" s="761"/>
      <c r="M58" s="755"/>
      <c r="N58" s="751"/>
      <c r="O58" s="861"/>
      <c r="P58" s="862"/>
      <c r="Q58" s="708"/>
      <c r="R58" s="709"/>
      <c r="S58" s="861"/>
      <c r="T58" s="862"/>
    </row>
    <row r="59" spans="1:25" s="664" customFormat="1" ht="24.95" customHeight="1" thickBot="1">
      <c r="A59" s="852"/>
      <c r="B59" s="852"/>
      <c r="C59" s="852"/>
      <c r="D59" s="852"/>
      <c r="E59" s="1056" t="s">
        <v>70</v>
      </c>
      <c r="F59" s="1057"/>
      <c r="G59" s="1057"/>
      <c r="H59" s="865">
        <f>I50</f>
        <v>0</v>
      </c>
      <c r="I59" s="865"/>
      <c r="J59" s="1048">
        <f>H59+Fév!J59</f>
        <v>0</v>
      </c>
      <c r="K59" s="1049"/>
      <c r="L59" s="761"/>
      <c r="M59" s="756"/>
      <c r="N59" s="751"/>
      <c r="O59" s="861"/>
      <c r="P59" s="862"/>
      <c r="Q59" s="708"/>
      <c r="R59" s="709"/>
      <c r="S59" s="861"/>
      <c r="T59" s="862"/>
    </row>
    <row r="60" spans="1:25" s="664" customFormat="1" ht="30.75" customHeight="1" thickBot="1">
      <c r="A60" s="702"/>
      <c r="B60" s="696"/>
      <c r="C60" s="696"/>
      <c r="D60" s="696"/>
      <c r="E60" s="1083" t="s">
        <v>104</v>
      </c>
      <c r="F60" s="1084"/>
      <c r="G60" s="1085"/>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045" t="s">
        <v>60</v>
      </c>
      <c r="F61" s="1046"/>
      <c r="G61" s="1047"/>
      <c r="H61" s="1090" t="str">
        <f>C2</f>
        <v>Mars</v>
      </c>
      <c r="I61" s="1091"/>
      <c r="J61" s="1058" t="s">
        <v>99</v>
      </c>
      <c r="K61" s="1059"/>
      <c r="L61" s="761"/>
      <c r="M61" s="756"/>
      <c r="N61" s="751"/>
      <c r="O61" s="861"/>
      <c r="P61" s="862"/>
      <c r="Q61" s="708"/>
      <c r="R61" s="709"/>
      <c r="S61" s="861"/>
      <c r="T61" s="862"/>
    </row>
    <row r="62" spans="1:25" s="664" customFormat="1" ht="24.95" customHeight="1">
      <c r="A62" s="702"/>
      <c r="E62" s="1050" t="str">
        <f>J3</f>
        <v>Capitation au SCFP</v>
      </c>
      <c r="F62" s="1051"/>
      <c r="G62" s="1051"/>
      <c r="H62" s="1111">
        <f>J50</f>
        <v>0</v>
      </c>
      <c r="I62" s="1112"/>
      <c r="J62" s="1115">
        <f>H62+Fév!J62</f>
        <v>0</v>
      </c>
      <c r="K62" s="1116"/>
      <c r="L62" s="761"/>
      <c r="M62" s="756"/>
      <c r="N62" s="751"/>
      <c r="O62" s="861"/>
      <c r="P62" s="862"/>
      <c r="Q62" s="708"/>
      <c r="R62" s="709"/>
      <c r="S62" s="861"/>
      <c r="T62" s="862"/>
    </row>
    <row r="63" spans="1:25" s="664" customFormat="1" ht="24.95" customHeight="1">
      <c r="A63" s="702"/>
      <c r="E63" s="1054" t="str">
        <f>K3</f>
        <v>Droits d'affiliation</v>
      </c>
      <c r="F63" s="1055"/>
      <c r="G63" s="1055"/>
      <c r="H63" s="1064">
        <f>K50</f>
        <v>0</v>
      </c>
      <c r="I63" s="1065"/>
      <c r="J63" s="1113">
        <f>H63+Fév!J63</f>
        <v>0</v>
      </c>
      <c r="K63" s="1114"/>
      <c r="L63" s="761"/>
      <c r="M63" s="756"/>
      <c r="N63" s="751"/>
      <c r="O63" s="861"/>
      <c r="P63" s="862"/>
      <c r="Q63" s="708"/>
      <c r="R63" s="709"/>
      <c r="S63" s="861"/>
      <c r="T63" s="862"/>
    </row>
    <row r="64" spans="1:25" s="664" customFormat="1" ht="24.95" customHeight="1">
      <c r="A64" s="702"/>
      <c r="E64" s="1054" t="str">
        <f>L3</f>
        <v>Salaires</v>
      </c>
      <c r="F64" s="1055"/>
      <c r="G64" s="1055"/>
      <c r="H64" s="1064">
        <f>L50</f>
        <v>0</v>
      </c>
      <c r="I64" s="1065"/>
      <c r="J64" s="1113">
        <f>H64+Fév!J64</f>
        <v>0</v>
      </c>
      <c r="K64" s="1114"/>
      <c r="L64" s="761"/>
      <c r="M64" s="756"/>
      <c r="N64" s="751"/>
      <c r="O64" s="861"/>
      <c r="P64" s="862"/>
      <c r="Q64" s="740"/>
      <c r="R64" s="709"/>
      <c r="S64" s="861"/>
      <c r="T64" s="862"/>
    </row>
    <row r="65" spans="1:20" s="664" customFormat="1" ht="24.95" customHeight="1">
      <c r="A65" s="702"/>
      <c r="E65" s="1054" t="str">
        <f>M3</f>
        <v>Dépenses de bureau</v>
      </c>
      <c r="F65" s="1055"/>
      <c r="G65" s="1055"/>
      <c r="H65" s="1064">
        <f>M50</f>
        <v>0</v>
      </c>
      <c r="I65" s="1065"/>
      <c r="J65" s="1113">
        <f>H65+Fév!J65</f>
        <v>0</v>
      </c>
      <c r="K65" s="1114"/>
      <c r="L65" s="761"/>
      <c r="M65" s="756"/>
      <c r="N65" s="751"/>
      <c r="O65" s="861"/>
      <c r="P65" s="862"/>
      <c r="Q65" s="740"/>
      <c r="R65" s="709"/>
      <c r="S65" s="861"/>
      <c r="T65" s="862"/>
    </row>
    <row r="66" spans="1:20" s="664" customFormat="1" ht="24.95" customHeight="1">
      <c r="A66" s="702"/>
      <c r="E66" s="1054" t="str">
        <f>N3</f>
        <v>Achats spéciaux</v>
      </c>
      <c r="F66" s="1055"/>
      <c r="G66" s="1055"/>
      <c r="H66" s="1064">
        <f>N50</f>
        <v>0</v>
      </c>
      <c r="I66" s="1065"/>
      <c r="J66" s="1113">
        <f>H66+Fév!J66</f>
        <v>0</v>
      </c>
      <c r="K66" s="1114"/>
      <c r="L66" s="761"/>
      <c r="M66" s="756"/>
      <c r="N66" s="751"/>
      <c r="O66" s="861"/>
      <c r="P66" s="862"/>
      <c r="Q66" s="708"/>
      <c r="R66" s="709"/>
      <c r="S66" s="861"/>
      <c r="T66" s="862"/>
    </row>
    <row r="67" spans="1:20" s="664" customFormat="1" ht="24.95" customHeight="1">
      <c r="A67" s="702"/>
      <c r="E67" s="1054" t="str">
        <f>O3</f>
        <v>Dépenses de l'exécutif</v>
      </c>
      <c r="F67" s="1055"/>
      <c r="G67" s="1055"/>
      <c r="H67" s="1064">
        <f>O50</f>
        <v>0</v>
      </c>
      <c r="I67" s="1065"/>
      <c r="J67" s="1113">
        <f>H67+Fév!J67</f>
        <v>0</v>
      </c>
      <c r="K67" s="1114"/>
      <c r="L67" s="761"/>
      <c r="M67" s="756"/>
      <c r="N67" s="751"/>
      <c r="O67" s="861"/>
      <c r="P67" s="862"/>
      <c r="Q67" s="708"/>
      <c r="R67" s="709"/>
      <c r="S67" s="861"/>
      <c r="T67" s="862"/>
    </row>
    <row r="68" spans="1:20" s="664" customFormat="1" ht="24.95" customHeight="1">
      <c r="A68" s="702"/>
      <c r="E68" s="1042" t="str">
        <f>P3</f>
        <v>Dépenses de négociations</v>
      </c>
      <c r="F68" s="1043"/>
      <c r="G68" s="1044"/>
      <c r="H68" s="1064">
        <f>P50</f>
        <v>0</v>
      </c>
      <c r="I68" s="1065"/>
      <c r="J68" s="1113">
        <f>H68+Fév!J68</f>
        <v>0</v>
      </c>
      <c r="K68" s="1114"/>
      <c r="L68" s="761"/>
      <c r="M68" s="756"/>
      <c r="N68" s="751"/>
      <c r="O68" s="861"/>
      <c r="P68" s="862"/>
      <c r="Q68" s="708"/>
      <c r="R68" s="709"/>
      <c r="S68" s="861"/>
      <c r="T68" s="862"/>
    </row>
    <row r="69" spans="1:20" s="664" customFormat="1" ht="24.95" customHeight="1">
      <c r="A69" s="702"/>
      <c r="E69" s="1054" t="str">
        <f>Q3</f>
        <v>Griefs et arbitrages</v>
      </c>
      <c r="F69" s="1055"/>
      <c r="G69" s="1055"/>
      <c r="H69" s="1064">
        <f>Q50</f>
        <v>0</v>
      </c>
      <c r="I69" s="1065"/>
      <c r="J69" s="1113">
        <f>H69+Fév!J69</f>
        <v>0</v>
      </c>
      <c r="K69" s="1114"/>
      <c r="L69" s="761"/>
      <c r="M69" s="756"/>
      <c r="N69" s="751"/>
      <c r="O69" s="861"/>
      <c r="P69" s="862"/>
      <c r="Q69" s="708"/>
      <c r="R69" s="709"/>
      <c r="S69" s="861"/>
      <c r="T69" s="862"/>
    </row>
    <row r="70" spans="1:20" s="664" customFormat="1" ht="24.95" customHeight="1">
      <c r="A70" s="702"/>
      <c r="E70" s="1042" t="str">
        <f>R3</f>
        <v>Dépenses des comités</v>
      </c>
      <c r="F70" s="1043"/>
      <c r="G70" s="1044"/>
      <c r="H70" s="1064">
        <f>R50</f>
        <v>0</v>
      </c>
      <c r="I70" s="1065"/>
      <c r="J70" s="1113">
        <f>H70+Fév!J70</f>
        <v>0</v>
      </c>
      <c r="K70" s="1114"/>
      <c r="L70" s="761"/>
      <c r="M70" s="756"/>
      <c r="N70" s="751"/>
      <c r="O70" s="861"/>
      <c r="P70" s="862"/>
      <c r="Q70" s="708"/>
      <c r="R70" s="709"/>
      <c r="S70" s="861"/>
      <c r="T70" s="862"/>
    </row>
    <row r="71" spans="1:20" s="664" customFormat="1" ht="24.95" customHeight="1">
      <c r="A71" s="702"/>
      <c r="E71" s="1042" t="str">
        <f>S3</f>
        <v>Congrès et conférences</v>
      </c>
      <c r="F71" s="1043"/>
      <c r="G71" s="1044"/>
      <c r="H71" s="1064">
        <f>S50</f>
        <v>0</v>
      </c>
      <c r="I71" s="1065"/>
      <c r="J71" s="1113">
        <f>H71+Fév!J71</f>
        <v>0</v>
      </c>
      <c r="K71" s="1114"/>
      <c r="L71" s="761"/>
      <c r="M71" s="756"/>
      <c r="N71" s="751"/>
      <c r="O71" s="861"/>
      <c r="P71" s="862"/>
      <c r="Q71" s="708"/>
      <c r="R71" s="709"/>
      <c r="S71" s="861"/>
      <c r="T71" s="862"/>
    </row>
    <row r="72" spans="1:20" s="664" customFormat="1" ht="24.95" customHeight="1">
      <c r="A72" s="702"/>
      <c r="E72" s="1042" t="str">
        <f>T3</f>
        <v>Formation</v>
      </c>
      <c r="F72" s="1043"/>
      <c r="G72" s="1044"/>
      <c r="H72" s="1064">
        <f>T50</f>
        <v>0</v>
      </c>
      <c r="I72" s="1065"/>
      <c r="J72" s="1113">
        <f>H72+Fév!J72</f>
        <v>0</v>
      </c>
      <c r="K72" s="1114"/>
      <c r="L72" s="761"/>
      <c r="M72" s="756"/>
      <c r="N72" s="751"/>
      <c r="O72" s="861"/>
      <c r="P72" s="862"/>
      <c r="Q72" s="708"/>
      <c r="R72" s="709"/>
      <c r="S72" s="861"/>
      <c r="T72" s="862"/>
    </row>
    <row r="73" spans="1:20" s="664" customFormat="1" ht="29.25" customHeight="1">
      <c r="A73" s="702"/>
      <c r="E73" s="1042" t="s">
        <v>105</v>
      </c>
      <c r="F73" s="1043"/>
      <c r="G73" s="1044"/>
      <c r="H73" s="1064">
        <f>U50</f>
        <v>0</v>
      </c>
      <c r="I73" s="1065"/>
      <c r="J73" s="1113">
        <f>H73+Fév!J73</f>
        <v>0</v>
      </c>
      <c r="K73" s="1114"/>
      <c r="L73" s="761"/>
      <c r="M73" s="756"/>
      <c r="N73" s="751"/>
      <c r="O73" s="861"/>
      <c r="P73" s="862"/>
      <c r="Q73" s="708"/>
      <c r="R73" s="709"/>
      <c r="S73" s="861"/>
      <c r="T73" s="862"/>
    </row>
    <row r="74" spans="1:20" s="664" customFormat="1" ht="24.75" customHeight="1" thickBot="1">
      <c r="A74" s="702"/>
      <c r="E74" s="1056" t="s">
        <v>70</v>
      </c>
      <c r="F74" s="1057"/>
      <c r="G74" s="1057"/>
      <c r="H74" s="1125">
        <f>V50</f>
        <v>0</v>
      </c>
      <c r="I74" s="1126"/>
      <c r="J74" s="1109">
        <f>H74+Fév!J74</f>
        <v>0</v>
      </c>
      <c r="K74" s="1110"/>
      <c r="L74" s="761"/>
      <c r="M74" s="756"/>
      <c r="N74" s="751"/>
      <c r="O74" s="861"/>
      <c r="P74" s="862"/>
      <c r="Q74" s="708"/>
      <c r="R74" s="709"/>
      <c r="S74" s="861"/>
      <c r="T74" s="862"/>
    </row>
    <row r="75" spans="1:20" s="664" customFormat="1" ht="24.75" customHeight="1" thickBot="1">
      <c r="A75" s="702"/>
      <c r="B75" s="711"/>
      <c r="C75" s="711"/>
      <c r="D75" s="711"/>
      <c r="E75" s="1075" t="s">
        <v>122</v>
      </c>
      <c r="F75" s="1076"/>
      <c r="G75" s="1077"/>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036" t="s">
        <v>106</v>
      </c>
      <c r="F76" s="1037"/>
      <c r="G76" s="1038"/>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078" t="s">
        <v>12</v>
      </c>
      <c r="F77" s="1079"/>
      <c r="G77" s="1080"/>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1060" t="s">
        <v>14</v>
      </c>
      <c r="F78" s="1100"/>
      <c r="G78" s="1100"/>
      <c r="H78" s="1100"/>
      <c r="I78" s="1061"/>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9">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29"/>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29"/>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29"/>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c r="I95" s="19"/>
    </row>
    <row r="96" spans="1:21">
      <c r="I96" s="19"/>
    </row>
    <row r="97" spans="2:10">
      <c r="I97" s="19"/>
    </row>
    <row r="98" spans="2:10">
      <c r="I98" s="19"/>
    </row>
    <row r="99" spans="2:10">
      <c r="I99" s="19"/>
      <c r="J99" s="19"/>
    </row>
    <row r="101" spans="2:10" ht="15.75">
      <c r="I101" s="18"/>
    </row>
    <row r="102" spans="2:10" ht="15.75">
      <c r="B102" s="22"/>
      <c r="D102" s="22"/>
      <c r="E102" s="22"/>
      <c r="F102" s="22"/>
      <c r="G102" s="22"/>
      <c r="H102" s="22"/>
      <c r="I102" s="22"/>
    </row>
    <row r="103" spans="2:10" ht="15.75">
      <c r="B103" s="22"/>
      <c r="C103" s="22"/>
      <c r="D103" s="22"/>
      <c r="E103" s="22"/>
      <c r="F103" s="22"/>
      <c r="G103" s="22"/>
      <c r="H103" s="22"/>
      <c r="I103" s="22"/>
    </row>
    <row r="104" spans="2:10" ht="15.75">
      <c r="B104" s="22"/>
      <c r="C104" s="22"/>
      <c r="D104" s="22"/>
      <c r="E104" s="22"/>
      <c r="F104" s="22"/>
      <c r="G104" s="22"/>
      <c r="H104" s="22"/>
      <c r="I104" s="22"/>
    </row>
    <row r="105" spans="2:10" ht="15.75">
      <c r="C105" s="22"/>
    </row>
  </sheetData>
  <sheetProtection password="D5B1" sheet="1" formatCells="0" formatColumns="0" formatRows="0" insertColumns="0" insertRows="0" insertHyperlinks="0" deleteRows="0"/>
  <mergeCells count="245">
    <mergeCell ref="R56:T56"/>
    <mergeCell ref="S57:T57"/>
    <mergeCell ref="S67:T67"/>
    <mergeCell ref="S64:T64"/>
    <mergeCell ref="N94:P94"/>
    <mergeCell ref="F1:G1"/>
    <mergeCell ref="H1:V1"/>
    <mergeCell ref="J2:V2"/>
    <mergeCell ref="S68:T68"/>
    <mergeCell ref="J61:K61"/>
    <mergeCell ref="J51:L51"/>
    <mergeCell ref="N55:P55"/>
    <mergeCell ref="P51:Q51"/>
    <mergeCell ref="M53:P53"/>
    <mergeCell ref="O67:P67"/>
    <mergeCell ref="O58:P58"/>
    <mergeCell ref="O59:P59"/>
    <mergeCell ref="O63:P63"/>
    <mergeCell ref="O64:P64"/>
    <mergeCell ref="S63:T63"/>
    <mergeCell ref="O66:P66"/>
    <mergeCell ref="S60:T60"/>
    <mergeCell ref="S61:T61"/>
    <mergeCell ref="S62:T62"/>
    <mergeCell ref="S65:T65"/>
    <mergeCell ref="S58:T58"/>
    <mergeCell ref="S70:T70"/>
    <mergeCell ref="S86:T86"/>
    <mergeCell ref="S82:T82"/>
    <mergeCell ref="S83:T83"/>
    <mergeCell ref="S84:T84"/>
    <mergeCell ref="S85:T85"/>
    <mergeCell ref="O68:P68"/>
    <mergeCell ref="O69:P69"/>
    <mergeCell ref="S59:T59"/>
    <mergeCell ref="S69:T69"/>
    <mergeCell ref="O62:P62"/>
    <mergeCell ref="S78:T78"/>
    <mergeCell ref="O77:P77"/>
    <mergeCell ref="O73:P73"/>
    <mergeCell ref="O74:P74"/>
    <mergeCell ref="O75:P75"/>
    <mergeCell ref="O70:P70"/>
    <mergeCell ref="O61:P61"/>
    <mergeCell ref="S81:T81"/>
    <mergeCell ref="S75:T75"/>
    <mergeCell ref="S72:T72"/>
    <mergeCell ref="S73:T73"/>
    <mergeCell ref="S74:T74"/>
    <mergeCell ref="S66:T66"/>
    <mergeCell ref="O83:P83"/>
    <mergeCell ref="O84:P84"/>
    <mergeCell ref="O71:P71"/>
    <mergeCell ref="E78:I78"/>
    <mergeCell ref="H74:I74"/>
    <mergeCell ref="E74:G74"/>
    <mergeCell ref="E75:G75"/>
    <mergeCell ref="O72:P72"/>
    <mergeCell ref="S80:T80"/>
    <mergeCell ref="S79:T79"/>
    <mergeCell ref="S77:T77"/>
    <mergeCell ref="O82:P82"/>
    <mergeCell ref="O81:P81"/>
    <mergeCell ref="O80:P80"/>
    <mergeCell ref="O79:P79"/>
    <mergeCell ref="O78:P78"/>
    <mergeCell ref="S71:T71"/>
    <mergeCell ref="R88:T88"/>
    <mergeCell ref="N89:P89"/>
    <mergeCell ref="N88:P88"/>
    <mergeCell ref="N90:Q92"/>
    <mergeCell ref="Q93:Q94"/>
    <mergeCell ref="A90:E90"/>
    <mergeCell ref="A91:E91"/>
    <mergeCell ref="A84:L84"/>
    <mergeCell ref="H85:H86"/>
    <mergeCell ref="K85:L86"/>
    <mergeCell ref="N93:P93"/>
    <mergeCell ref="K89:L89"/>
    <mergeCell ref="I90:J90"/>
    <mergeCell ref="A93:E93"/>
    <mergeCell ref="I93:J93"/>
    <mergeCell ref="I91:J91"/>
    <mergeCell ref="K91:L91"/>
    <mergeCell ref="S87:T87"/>
    <mergeCell ref="O87:P87"/>
    <mergeCell ref="O85:P85"/>
    <mergeCell ref="O86:P86"/>
    <mergeCell ref="A89:E89"/>
    <mergeCell ref="K92:L92"/>
    <mergeCell ref="A94:E94"/>
    <mergeCell ref="I94:J94"/>
    <mergeCell ref="K94:L94"/>
    <mergeCell ref="D8:E8"/>
    <mergeCell ref="D9:E9"/>
    <mergeCell ref="D10:E10"/>
    <mergeCell ref="D50:E50"/>
    <mergeCell ref="H60:I60"/>
    <mergeCell ref="K93:L93"/>
    <mergeCell ref="I89:J89"/>
    <mergeCell ref="A92:E92"/>
    <mergeCell ref="I92:J92"/>
    <mergeCell ref="K90:L90"/>
    <mergeCell ref="J71:K71"/>
    <mergeCell ref="E81:I81"/>
    <mergeCell ref="J81:K81"/>
    <mergeCell ref="D37:E37"/>
    <mergeCell ref="D39:E39"/>
    <mergeCell ref="D40:E40"/>
    <mergeCell ref="J53:K53"/>
    <mergeCell ref="D35:E35"/>
    <mergeCell ref="D49:E49"/>
    <mergeCell ref="F51:G51"/>
    <mergeCell ref="A2:B2"/>
    <mergeCell ref="E56:I56"/>
    <mergeCell ref="E53:I53"/>
    <mergeCell ref="A51:D51"/>
    <mergeCell ref="D11:E11"/>
    <mergeCell ref="D5:E5"/>
    <mergeCell ref="D6:E6"/>
    <mergeCell ref="D7:E7"/>
    <mergeCell ref="C2:D2"/>
    <mergeCell ref="D15:E15"/>
    <mergeCell ref="D16:E16"/>
    <mergeCell ref="D30:E30"/>
    <mergeCell ref="D34:E34"/>
    <mergeCell ref="D28:E28"/>
    <mergeCell ref="D19:E19"/>
    <mergeCell ref="D33:E33"/>
    <mergeCell ref="D20:E20"/>
    <mergeCell ref="D21:E21"/>
    <mergeCell ref="D23:E23"/>
    <mergeCell ref="D24:E24"/>
    <mergeCell ref="D29:E29"/>
    <mergeCell ref="O65:P65"/>
    <mergeCell ref="H2:I2"/>
    <mergeCell ref="E57:G57"/>
    <mergeCell ref="D25:E25"/>
    <mergeCell ref="D26:E26"/>
    <mergeCell ref="D27:E27"/>
    <mergeCell ref="D13:E13"/>
    <mergeCell ref="F2:G2"/>
    <mergeCell ref="D47:E47"/>
    <mergeCell ref="D17:E17"/>
    <mergeCell ref="D3:E3"/>
    <mergeCell ref="D31:E31"/>
    <mergeCell ref="D38:E38"/>
    <mergeCell ref="D42:E42"/>
    <mergeCell ref="D41:E41"/>
    <mergeCell ref="D32:E32"/>
    <mergeCell ref="J59:K59"/>
    <mergeCell ref="J58:K58"/>
    <mergeCell ref="D4:E4"/>
    <mergeCell ref="D18:E18"/>
    <mergeCell ref="D12:E12"/>
    <mergeCell ref="D36:E36"/>
    <mergeCell ref="D22:E22"/>
    <mergeCell ref="D14:E14"/>
    <mergeCell ref="N51:O51"/>
    <mergeCell ref="J56:K56"/>
    <mergeCell ref="H57:I57"/>
    <mergeCell ref="J60:K60"/>
    <mergeCell ref="H58:I58"/>
    <mergeCell ref="M54:P54"/>
    <mergeCell ref="N56:P56"/>
    <mergeCell ref="O60:P60"/>
    <mergeCell ref="H54:I54"/>
    <mergeCell ref="H51:I51"/>
    <mergeCell ref="J57:K57"/>
    <mergeCell ref="O57:P57"/>
    <mergeCell ref="E72:G72"/>
    <mergeCell ref="D48:E48"/>
    <mergeCell ref="H61:I61"/>
    <mergeCell ref="J68:K68"/>
    <mergeCell ref="E69:G69"/>
    <mergeCell ref="E71:G71"/>
    <mergeCell ref="H65:I65"/>
    <mergeCell ref="E67:G67"/>
    <mergeCell ref="H63:I63"/>
    <mergeCell ref="J63:K63"/>
    <mergeCell ref="J64:K64"/>
    <mergeCell ref="J65:K65"/>
    <mergeCell ref="J67:K67"/>
    <mergeCell ref="E70:G70"/>
    <mergeCell ref="E62:G62"/>
    <mergeCell ref="H67:I67"/>
    <mergeCell ref="E65:G65"/>
    <mergeCell ref="H68:I68"/>
    <mergeCell ref="J70:K70"/>
    <mergeCell ref="J69:K69"/>
    <mergeCell ref="J62:K62"/>
    <mergeCell ref="E66:G66"/>
    <mergeCell ref="H66:I66"/>
    <mergeCell ref="J66:K66"/>
    <mergeCell ref="A61:D61"/>
    <mergeCell ref="E61:G61"/>
    <mergeCell ref="A58:D59"/>
    <mergeCell ref="E59:G59"/>
    <mergeCell ref="H64:I64"/>
    <mergeCell ref="J54:K54"/>
    <mergeCell ref="E58:G58"/>
    <mergeCell ref="D45:E45"/>
    <mergeCell ref="D46:E46"/>
    <mergeCell ref="E60:G60"/>
    <mergeCell ref="A88:E88"/>
    <mergeCell ref="I88:J88"/>
    <mergeCell ref="K88:L88"/>
    <mergeCell ref="A85:E86"/>
    <mergeCell ref="F85:F86"/>
    <mergeCell ref="G85:G86"/>
    <mergeCell ref="I85:J86"/>
    <mergeCell ref="H75:I75"/>
    <mergeCell ref="J78:K78"/>
    <mergeCell ref="E83:I83"/>
    <mergeCell ref="A87:E87"/>
    <mergeCell ref="I87:J87"/>
    <mergeCell ref="K87:L87"/>
    <mergeCell ref="J75:K75"/>
    <mergeCell ref="E77:G77"/>
    <mergeCell ref="J77:K77"/>
    <mergeCell ref="H77:I77"/>
    <mergeCell ref="W2:W3"/>
    <mergeCell ref="T51:U51"/>
    <mergeCell ref="V51:W51"/>
    <mergeCell ref="E76:G76"/>
    <mergeCell ref="H76:I76"/>
    <mergeCell ref="J76:K76"/>
    <mergeCell ref="E73:G73"/>
    <mergeCell ref="H72:I72"/>
    <mergeCell ref="D43:E43"/>
    <mergeCell ref="D44:E44"/>
    <mergeCell ref="E64:G64"/>
    <mergeCell ref="J74:K74"/>
    <mergeCell ref="H70:I70"/>
    <mergeCell ref="E54:F54"/>
    <mergeCell ref="E63:G63"/>
    <mergeCell ref="H71:I71"/>
    <mergeCell ref="H62:I62"/>
    <mergeCell ref="J73:K73"/>
    <mergeCell ref="J72:K72"/>
    <mergeCell ref="H73:I73"/>
    <mergeCell ref="E68:G68"/>
    <mergeCell ref="H69:I69"/>
    <mergeCell ref="A57:D57"/>
    <mergeCell ref="H59:I59"/>
  </mergeCells>
  <phoneticPr fontId="0" type="noConversion"/>
  <dataValidations count="1">
    <dataValidation type="list" allowBlank="1" showInputMessage="1" showErrorMessage="1" sqref="C4:C49" xr:uid="{00000000-0002-0000-0300-000000000000}">
      <formula1>$Y$1:$Y$3</formula1>
    </dataValidation>
  </dataValidations>
  <hyperlinks>
    <hyperlink ref="I3" location="Glossaire!A6" display="Autres" xr:uid="{00000000-0004-0000-0300-000000000000}"/>
    <hyperlink ref="M3" location="Glossaire!A11" display="Dépenses de bureau" xr:uid="{00000000-0004-0000-0300-000001000000}"/>
    <hyperlink ref="O3" location="Glossaire!A13" display="Dépenses de l'exécutif" xr:uid="{00000000-0004-0000-0300-000002000000}"/>
    <hyperlink ref="P3" location="Glossaire!A14" display="Négociations" xr:uid="{00000000-0004-0000-0300-000003000000}"/>
    <hyperlink ref="Q3" location="Glossaire!A15" display="Griefs et arbitrages" xr:uid="{00000000-0004-0000-0300-000004000000}"/>
    <hyperlink ref="S3" location="Glossaire!A17" display="Congrès et conférences" xr:uid="{00000000-0004-0000-0300-000005000000}"/>
    <hyperlink ref="V3" location="Glossaire!A20" display="Autres" xr:uid="{00000000-0004-0000-0300-000006000000}"/>
    <hyperlink ref="J3" location="Glossaire!A8" display="Capitation du SCFP" xr:uid="{00000000-0004-0000-0300-000007000000}"/>
    <hyperlink ref="L3" location="Glossaire!A10" display="Salaires" xr:uid="{00000000-0004-0000-0300-000008000000}"/>
    <hyperlink ref="N3" location="Glossaire!A12" display="Achats spéciaux" xr:uid="{00000000-0004-0000-0300-000009000000}"/>
    <hyperlink ref="T3" location="Glossaire!A18" display="Formation" xr:uid="{00000000-0004-0000-0300-00000A000000}"/>
    <hyperlink ref="U3" location="Glossaire!A19" display="Contributions      et dons" xr:uid="{00000000-0004-0000-0300-00000B000000}"/>
    <hyperlink ref="H3" location="Glossaire!A5" display="Cotisations" xr:uid="{00000000-0004-0000-0300-00000C000000}"/>
    <hyperlink ref="R3" location="Glossaire!A16" display="Autres comités" xr:uid="{00000000-0004-0000-0300-00000D000000}"/>
    <hyperlink ref="K3" location="Glossaire!A9" display="Droits d'adhésion" xr:uid="{00000000-0004-0000-03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Y106"/>
  <sheetViews>
    <sheetView showGridLines="0" showZeros="0" zoomScale="75" zoomScaleNormal="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125</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895"/>
      <c r="E5" s="896"/>
      <c r="F5" s="76">
        <f>SUM(H5:I5)</f>
        <v>0</v>
      </c>
      <c r="G5" s="77">
        <f t="shared" si="0"/>
        <v>0</v>
      </c>
      <c r="H5" s="98"/>
      <c r="I5" s="81"/>
      <c r="J5" s="144"/>
      <c r="K5" s="83"/>
      <c r="L5" s="83"/>
      <c r="M5" s="83"/>
      <c r="N5" s="83"/>
      <c r="O5" s="83"/>
      <c r="P5" s="83"/>
      <c r="Q5" s="83"/>
      <c r="R5" s="83"/>
      <c r="S5" s="83"/>
      <c r="T5" s="75"/>
      <c r="U5" s="75"/>
      <c r="V5" s="75"/>
      <c r="W5" s="81"/>
    </row>
    <row r="6" spans="1:25" ht="23.1" customHeight="1">
      <c r="A6" s="8"/>
      <c r="B6" s="5"/>
      <c r="C6" s="120"/>
      <c r="D6" s="895"/>
      <c r="E6" s="896"/>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895"/>
      <c r="E7" s="896"/>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895"/>
      <c r="E8" s="896"/>
      <c r="F8" s="76">
        <f>SUM(H8:I8)</f>
        <v>0</v>
      </c>
      <c r="G8" s="77">
        <f t="shared" si="0"/>
        <v>0</v>
      </c>
      <c r="H8" s="98"/>
      <c r="I8" s="81"/>
      <c r="J8" s="82"/>
      <c r="K8" s="83" t="s">
        <v>126</v>
      </c>
      <c r="L8" s="83"/>
      <c r="M8" s="83"/>
      <c r="N8" s="83"/>
      <c r="O8" s="83"/>
      <c r="P8" s="83"/>
      <c r="Q8" s="83"/>
      <c r="R8" s="83"/>
      <c r="S8" s="83"/>
      <c r="T8" s="75"/>
      <c r="U8" s="75"/>
      <c r="V8" s="75"/>
      <c r="W8" s="81"/>
    </row>
    <row r="9" spans="1:25" ht="23.1" customHeight="1">
      <c r="A9" s="8"/>
      <c r="B9" s="5"/>
      <c r="C9" s="120"/>
      <c r="D9" s="895"/>
      <c r="E9" s="896"/>
      <c r="F9" s="76">
        <f t="shared" ref="F9:F49" si="1">SUM(H9:I9)</f>
        <v>0</v>
      </c>
      <c r="G9" s="77">
        <f t="shared" si="0"/>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1"/>
        <v>0</v>
      </c>
      <c r="G12" s="77">
        <f t="shared" si="0"/>
        <v>0</v>
      </c>
      <c r="H12" s="98"/>
      <c r="I12" s="81"/>
      <c r="J12" s="144"/>
      <c r="K12" s="83"/>
      <c r="L12" s="83"/>
      <c r="M12" s="83"/>
      <c r="N12" s="83"/>
      <c r="O12" s="83" t="s">
        <v>126</v>
      </c>
      <c r="P12" s="83"/>
      <c r="Q12" s="83"/>
      <c r="R12" s="83"/>
      <c r="S12" s="83"/>
      <c r="T12" s="75"/>
      <c r="U12" s="75"/>
      <c r="V12" s="75"/>
      <c r="W12" s="81"/>
    </row>
    <row r="13" spans="1:25" ht="23.1" customHeight="1">
      <c r="A13" s="8"/>
      <c r="B13" s="5"/>
      <c r="C13" s="120"/>
      <c r="D13" s="895"/>
      <c r="E13" s="896"/>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1"/>
        <v>0</v>
      </c>
      <c r="G15" s="77">
        <f t="shared" si="0"/>
        <v>0</v>
      </c>
      <c r="H15" s="98"/>
      <c r="I15" s="81"/>
      <c r="J15" s="82"/>
      <c r="K15" s="83"/>
      <c r="L15" s="83"/>
      <c r="M15" s="83"/>
      <c r="N15" s="83"/>
      <c r="O15" s="83"/>
      <c r="P15" s="83"/>
      <c r="Q15" s="83"/>
      <c r="R15" s="83"/>
      <c r="S15" s="83"/>
      <c r="T15" s="75" t="s">
        <v>126</v>
      </c>
      <c r="U15" s="75"/>
      <c r="V15" s="75"/>
      <c r="W15" s="81"/>
    </row>
    <row r="16" spans="1:25" ht="23.1" customHeight="1">
      <c r="A16" s="8"/>
      <c r="B16" s="5"/>
      <c r="C16" s="120"/>
      <c r="D16" s="895"/>
      <c r="E16" s="896"/>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1"/>
        <v>0</v>
      </c>
      <c r="G17" s="77">
        <f>SUM(J17:V17)</f>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1"/>
        <v>0</v>
      </c>
      <c r="G18" s="77">
        <f t="shared" si="0"/>
        <v>0</v>
      </c>
      <c r="H18" s="98"/>
      <c r="I18" s="81"/>
      <c r="J18" s="82"/>
      <c r="K18" s="83"/>
      <c r="L18" s="83"/>
      <c r="M18" s="83"/>
      <c r="N18" s="83"/>
      <c r="O18" s="83"/>
      <c r="P18" s="83"/>
      <c r="Q18" s="83"/>
      <c r="R18" s="83"/>
      <c r="S18" s="83"/>
      <c r="T18" s="75"/>
      <c r="U18" s="75"/>
      <c r="V18" s="75" t="s">
        <v>126</v>
      </c>
      <c r="W18" s="81"/>
    </row>
    <row r="19" spans="1:23" ht="23.1" customHeight="1">
      <c r="A19" s="8"/>
      <c r="B19" s="5"/>
      <c r="C19" s="120"/>
      <c r="D19" s="897"/>
      <c r="E19" s="898"/>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t="s">
        <v>126</v>
      </c>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842"/>
      <c r="E37" s="843"/>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3">
        <f>Jan!E51</f>
        <v>0</v>
      </c>
      <c r="F51" s="1073"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Avril</v>
      </c>
      <c r="K53" s="1093"/>
      <c r="L53" s="686">
        <f>'POUR DEBUTER'!J6</f>
        <v>0</v>
      </c>
      <c r="M53" s="872" t="s">
        <v>89</v>
      </c>
      <c r="N53" s="873"/>
      <c r="O53" s="873"/>
      <c r="P53" s="874"/>
      <c r="Q53" s="687" t="str">
        <f>J53</f>
        <v>Avril</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Mars!J78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Avril</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050" t="s">
        <v>69</v>
      </c>
      <c r="F58" s="1051"/>
      <c r="G58" s="1051"/>
      <c r="H58" s="869">
        <f>H50</f>
        <v>0</v>
      </c>
      <c r="I58" s="869"/>
      <c r="J58" s="928">
        <f>H58+Mars!J58</f>
        <v>0</v>
      </c>
      <c r="K58" s="929"/>
      <c r="L58" s="761"/>
      <c r="M58" s="755"/>
      <c r="N58" s="751"/>
      <c r="O58" s="861"/>
      <c r="P58" s="862"/>
      <c r="Q58" s="708"/>
      <c r="R58" s="709"/>
      <c r="S58" s="861"/>
      <c r="T58" s="862"/>
    </row>
    <row r="59" spans="1:25" s="664" customFormat="1" ht="24.95" customHeight="1" thickBot="1">
      <c r="A59" s="852"/>
      <c r="B59" s="852"/>
      <c r="C59" s="852"/>
      <c r="D59" s="852"/>
      <c r="E59" s="1056" t="s">
        <v>70</v>
      </c>
      <c r="F59" s="1057"/>
      <c r="G59" s="1057"/>
      <c r="H59" s="865">
        <f>I50</f>
        <v>0</v>
      </c>
      <c r="I59" s="865"/>
      <c r="J59" s="1048">
        <f>H59+Mars!J59</f>
        <v>0</v>
      </c>
      <c r="K59" s="1049"/>
      <c r="L59" s="761"/>
      <c r="M59" s="756"/>
      <c r="N59" s="751"/>
      <c r="O59" s="861"/>
      <c r="P59" s="862"/>
      <c r="Q59" s="708"/>
      <c r="R59" s="709"/>
      <c r="S59" s="861"/>
      <c r="T59" s="862"/>
    </row>
    <row r="60" spans="1:25" s="664" customFormat="1" ht="30.75" customHeight="1" thickBot="1">
      <c r="A60" s="702"/>
      <c r="B60" s="696"/>
      <c r="C60" s="696"/>
      <c r="D60" s="696"/>
      <c r="E60" s="1083" t="s">
        <v>104</v>
      </c>
      <c r="F60" s="1084"/>
      <c r="G60" s="1085"/>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045" t="s">
        <v>60</v>
      </c>
      <c r="F61" s="1046"/>
      <c r="G61" s="1047"/>
      <c r="H61" s="1090" t="str">
        <f>C2</f>
        <v>Avril</v>
      </c>
      <c r="I61" s="1091"/>
      <c r="J61" s="1058" t="s">
        <v>99</v>
      </c>
      <c r="K61" s="1059"/>
      <c r="L61" s="761"/>
      <c r="M61" s="756"/>
      <c r="N61" s="751"/>
      <c r="O61" s="861"/>
      <c r="P61" s="862"/>
      <c r="Q61" s="708"/>
      <c r="R61" s="709"/>
      <c r="S61" s="861"/>
      <c r="T61" s="862"/>
    </row>
    <row r="62" spans="1:25" s="664" customFormat="1" ht="24.95" customHeight="1">
      <c r="A62" s="702"/>
      <c r="E62" s="1050" t="str">
        <f>J3</f>
        <v>Capitation au SCFP</v>
      </c>
      <c r="F62" s="1051"/>
      <c r="G62" s="1051"/>
      <c r="H62" s="869">
        <f>J50</f>
        <v>0</v>
      </c>
      <c r="I62" s="869"/>
      <c r="J62" s="928">
        <f>H62+Mars!J62</f>
        <v>0</v>
      </c>
      <c r="K62" s="929"/>
      <c r="L62" s="761"/>
      <c r="M62" s="756"/>
      <c r="N62" s="751"/>
      <c r="O62" s="861"/>
      <c r="P62" s="862"/>
      <c r="Q62" s="708"/>
      <c r="R62" s="709"/>
      <c r="S62" s="861"/>
      <c r="T62" s="862"/>
    </row>
    <row r="63" spans="1:25" s="664" customFormat="1" ht="24.95" customHeight="1">
      <c r="A63" s="702"/>
      <c r="E63" s="1054" t="str">
        <f>K3</f>
        <v>Droits d'affiliation</v>
      </c>
      <c r="F63" s="1055"/>
      <c r="G63" s="1055"/>
      <c r="H63" s="838">
        <f>K50</f>
        <v>0</v>
      </c>
      <c r="I63" s="838"/>
      <c r="J63" s="1062">
        <f>H63+Mars!J63</f>
        <v>0</v>
      </c>
      <c r="K63" s="1063"/>
      <c r="L63" s="761"/>
      <c r="M63" s="756"/>
      <c r="N63" s="751"/>
      <c r="O63" s="861"/>
      <c r="P63" s="862"/>
      <c r="Q63" s="708"/>
      <c r="R63" s="709"/>
      <c r="S63" s="861"/>
      <c r="T63" s="862"/>
    </row>
    <row r="64" spans="1:25" s="664" customFormat="1" ht="24.95" customHeight="1">
      <c r="A64" s="702"/>
      <c r="E64" s="1054" t="str">
        <f>L3</f>
        <v>Salaires</v>
      </c>
      <c r="F64" s="1055"/>
      <c r="G64" s="1055"/>
      <c r="H64" s="838">
        <f>L50</f>
        <v>0</v>
      </c>
      <c r="I64" s="838"/>
      <c r="J64" s="1062">
        <f>H64+Mars!J64</f>
        <v>0</v>
      </c>
      <c r="K64" s="1063"/>
      <c r="L64" s="761"/>
      <c r="M64" s="756"/>
      <c r="N64" s="751"/>
      <c r="O64" s="861"/>
      <c r="P64" s="862"/>
      <c r="Q64" s="740"/>
      <c r="R64" s="709"/>
      <c r="S64" s="861"/>
      <c r="T64" s="862"/>
    </row>
    <row r="65" spans="1:20" s="664" customFormat="1" ht="24.95" customHeight="1">
      <c r="A65" s="702"/>
      <c r="E65" s="1054" t="str">
        <f>M3</f>
        <v>Dépenses de bureau</v>
      </c>
      <c r="F65" s="1055"/>
      <c r="G65" s="1055"/>
      <c r="H65" s="838">
        <f>M50</f>
        <v>0</v>
      </c>
      <c r="I65" s="838"/>
      <c r="J65" s="1062">
        <f>H65+Mars!J65</f>
        <v>0</v>
      </c>
      <c r="K65" s="1063"/>
      <c r="L65" s="761"/>
      <c r="M65" s="756"/>
      <c r="N65" s="751"/>
      <c r="O65" s="861"/>
      <c r="P65" s="862"/>
      <c r="Q65" s="740"/>
      <c r="R65" s="709"/>
      <c r="S65" s="861"/>
      <c r="T65" s="862"/>
    </row>
    <row r="66" spans="1:20" s="664" customFormat="1" ht="24.95" customHeight="1">
      <c r="A66" s="702"/>
      <c r="E66" s="1054" t="str">
        <f>N3</f>
        <v>Achats spéciaux</v>
      </c>
      <c r="F66" s="1055"/>
      <c r="G66" s="1055"/>
      <c r="H66" s="838">
        <f>N50</f>
        <v>0</v>
      </c>
      <c r="I66" s="838"/>
      <c r="J66" s="1062">
        <f>H66+Mars!J66</f>
        <v>0</v>
      </c>
      <c r="K66" s="1063"/>
      <c r="L66" s="761"/>
      <c r="M66" s="756"/>
      <c r="N66" s="751"/>
      <c r="O66" s="861"/>
      <c r="P66" s="862"/>
      <c r="Q66" s="708"/>
      <c r="R66" s="709"/>
      <c r="S66" s="861"/>
      <c r="T66" s="862"/>
    </row>
    <row r="67" spans="1:20" s="664" customFormat="1" ht="24.95" customHeight="1">
      <c r="A67" s="702"/>
      <c r="E67" s="1054" t="str">
        <f>O3</f>
        <v>Dépenses de l'exécutif</v>
      </c>
      <c r="F67" s="1055"/>
      <c r="G67" s="1055"/>
      <c r="H67" s="838">
        <f>O50</f>
        <v>0</v>
      </c>
      <c r="I67" s="838"/>
      <c r="J67" s="1062">
        <f>H67+Mars!J67</f>
        <v>0</v>
      </c>
      <c r="K67" s="1063"/>
      <c r="L67" s="761"/>
      <c r="M67" s="756"/>
      <c r="N67" s="751"/>
      <c r="O67" s="861"/>
      <c r="P67" s="862"/>
      <c r="Q67" s="708"/>
      <c r="R67" s="709"/>
      <c r="S67" s="861"/>
      <c r="T67" s="862"/>
    </row>
    <row r="68" spans="1:20" s="664" customFormat="1" ht="24.95" customHeight="1">
      <c r="A68" s="702"/>
      <c r="E68" s="1042" t="str">
        <f>P3</f>
        <v>Dépenses de négociations</v>
      </c>
      <c r="F68" s="1043"/>
      <c r="G68" s="1044"/>
      <c r="H68" s="838">
        <f>P50</f>
        <v>0</v>
      </c>
      <c r="I68" s="838"/>
      <c r="J68" s="1062">
        <f>H68+Mars!J68</f>
        <v>0</v>
      </c>
      <c r="K68" s="1063"/>
      <c r="L68" s="761"/>
      <c r="M68" s="756"/>
      <c r="N68" s="751"/>
      <c r="O68" s="861"/>
      <c r="P68" s="862"/>
      <c r="Q68" s="708"/>
      <c r="R68" s="709"/>
      <c r="S68" s="861"/>
      <c r="T68" s="862"/>
    </row>
    <row r="69" spans="1:20" s="664" customFormat="1" ht="24.95" customHeight="1">
      <c r="A69" s="702"/>
      <c r="E69" s="1054" t="str">
        <f>Q3</f>
        <v>Griefs et arbitrages</v>
      </c>
      <c r="F69" s="1055"/>
      <c r="G69" s="1055"/>
      <c r="H69" s="838">
        <f>Q50</f>
        <v>0</v>
      </c>
      <c r="I69" s="838"/>
      <c r="J69" s="1062">
        <f>H69+Mars!J69</f>
        <v>0</v>
      </c>
      <c r="K69" s="1063"/>
      <c r="L69" s="761"/>
      <c r="M69" s="756"/>
      <c r="N69" s="751"/>
      <c r="O69" s="861"/>
      <c r="P69" s="862"/>
      <c r="Q69" s="708"/>
      <c r="R69" s="709"/>
      <c r="S69" s="861"/>
      <c r="T69" s="862"/>
    </row>
    <row r="70" spans="1:20" s="664" customFormat="1" ht="24.95" customHeight="1">
      <c r="A70" s="702"/>
      <c r="E70" s="1042" t="str">
        <f>R3</f>
        <v>Dépenses des comités</v>
      </c>
      <c r="F70" s="1043"/>
      <c r="G70" s="1044"/>
      <c r="H70" s="838">
        <f>R50</f>
        <v>0</v>
      </c>
      <c r="I70" s="838"/>
      <c r="J70" s="1062">
        <f>H70+Mars!J70</f>
        <v>0</v>
      </c>
      <c r="K70" s="1063"/>
      <c r="L70" s="761"/>
      <c r="M70" s="756"/>
      <c r="N70" s="751"/>
      <c r="O70" s="861"/>
      <c r="P70" s="862"/>
      <c r="Q70" s="708"/>
      <c r="R70" s="709"/>
      <c r="S70" s="861"/>
      <c r="T70" s="862"/>
    </row>
    <row r="71" spans="1:20" s="664" customFormat="1" ht="24.95" customHeight="1">
      <c r="A71" s="702"/>
      <c r="E71" s="1042" t="str">
        <f>S3</f>
        <v>Congrès et conférences</v>
      </c>
      <c r="F71" s="1043"/>
      <c r="G71" s="1044"/>
      <c r="H71" s="838">
        <f>S50</f>
        <v>0</v>
      </c>
      <c r="I71" s="838"/>
      <c r="J71" s="1062">
        <f>H71+Mars!J71</f>
        <v>0</v>
      </c>
      <c r="K71" s="1063"/>
      <c r="L71" s="761"/>
      <c r="M71" s="756"/>
      <c r="N71" s="751"/>
      <c r="O71" s="861"/>
      <c r="P71" s="862"/>
      <c r="Q71" s="708"/>
      <c r="R71" s="709"/>
      <c r="S71" s="861"/>
      <c r="T71" s="862"/>
    </row>
    <row r="72" spans="1:20" s="664" customFormat="1" ht="24.95" customHeight="1">
      <c r="A72" s="702"/>
      <c r="E72" s="1042" t="str">
        <f>T3</f>
        <v>Formation</v>
      </c>
      <c r="F72" s="1043"/>
      <c r="G72" s="1044"/>
      <c r="H72" s="838">
        <f>T50</f>
        <v>0</v>
      </c>
      <c r="I72" s="838"/>
      <c r="J72" s="1062">
        <f>H72+Mars!J72</f>
        <v>0</v>
      </c>
      <c r="K72" s="1063"/>
      <c r="L72" s="761"/>
      <c r="M72" s="756"/>
      <c r="N72" s="751"/>
      <c r="O72" s="861"/>
      <c r="P72" s="862"/>
      <c r="Q72" s="708"/>
      <c r="R72" s="709"/>
      <c r="S72" s="861"/>
      <c r="T72" s="862"/>
    </row>
    <row r="73" spans="1:20" s="664" customFormat="1" ht="29.25" customHeight="1">
      <c r="A73" s="702"/>
      <c r="E73" s="1042" t="s">
        <v>105</v>
      </c>
      <c r="F73" s="1043"/>
      <c r="G73" s="1044"/>
      <c r="H73" s="838">
        <f>U50</f>
        <v>0</v>
      </c>
      <c r="I73" s="838"/>
      <c r="J73" s="1062">
        <f>H73+Mars!J73</f>
        <v>0</v>
      </c>
      <c r="K73" s="1063"/>
      <c r="L73" s="761"/>
      <c r="M73" s="756"/>
      <c r="N73" s="751"/>
      <c r="O73" s="861"/>
      <c r="P73" s="862"/>
      <c r="Q73" s="708"/>
      <c r="R73" s="709"/>
      <c r="S73" s="861"/>
      <c r="T73" s="862"/>
    </row>
    <row r="74" spans="1:20" s="664" customFormat="1" ht="24.75" customHeight="1" thickBot="1">
      <c r="A74" s="702"/>
      <c r="E74" s="1056" t="s">
        <v>70</v>
      </c>
      <c r="F74" s="1057"/>
      <c r="G74" s="1057"/>
      <c r="H74" s="865">
        <f>V50</f>
        <v>0</v>
      </c>
      <c r="I74" s="865"/>
      <c r="J74" s="1048">
        <f>H74+Mars!J74</f>
        <v>0</v>
      </c>
      <c r="K74" s="1049"/>
      <c r="L74" s="761"/>
      <c r="M74" s="756"/>
      <c r="N74" s="751"/>
      <c r="O74" s="861"/>
      <c r="P74" s="862"/>
      <c r="Q74" s="708"/>
      <c r="R74" s="709"/>
      <c r="S74" s="861"/>
      <c r="T74" s="862"/>
    </row>
    <row r="75" spans="1:20" s="664" customFormat="1" ht="24.75" customHeight="1" thickBot="1">
      <c r="A75" s="702"/>
      <c r="B75" s="711"/>
      <c r="C75" s="711"/>
      <c r="D75" s="711"/>
      <c r="E75" s="1075" t="s">
        <v>122</v>
      </c>
      <c r="F75" s="1076"/>
      <c r="G75" s="1077"/>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036" t="s">
        <v>106</v>
      </c>
      <c r="F76" s="1037"/>
      <c r="G76" s="1038"/>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078" t="s">
        <v>12</v>
      </c>
      <c r="F77" s="1079"/>
      <c r="G77" s="1080"/>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1060" t="s">
        <v>14</v>
      </c>
      <c r="F78" s="1100"/>
      <c r="G78" s="1100"/>
      <c r="H78" s="1100"/>
      <c r="I78" s="1061"/>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9">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50"/>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29"/>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password="D5B1" sheet="1" formatCells="0" formatColumns="0" formatRows="0" insertColumns="0" insertRows="0" insertHyperlinks="0" deleteRows="0"/>
  <mergeCells count="245">
    <mergeCell ref="S68:T68"/>
    <mergeCell ref="O65:P65"/>
    <mergeCell ref="F1:G1"/>
    <mergeCell ref="H1:V1"/>
    <mergeCell ref="O58:P58"/>
    <mergeCell ref="R56:T56"/>
    <mergeCell ref="P51:Q51"/>
    <mergeCell ref="S57:T57"/>
    <mergeCell ref="J54:K54"/>
    <mergeCell ref="J53:K53"/>
    <mergeCell ref="N55:P55"/>
    <mergeCell ref="N56:P56"/>
    <mergeCell ref="J2:V2"/>
    <mergeCell ref="J57:K57"/>
    <mergeCell ref="O57:P57"/>
    <mergeCell ref="O61:P61"/>
    <mergeCell ref="J59:K59"/>
    <mergeCell ref="S58:T58"/>
    <mergeCell ref="S59:T59"/>
    <mergeCell ref="S60:T60"/>
    <mergeCell ref="S61:T61"/>
    <mergeCell ref="J60:K60"/>
    <mergeCell ref="M54:P54"/>
    <mergeCell ref="O59:P59"/>
    <mergeCell ref="O60:P60"/>
    <mergeCell ref="J58:K58"/>
    <mergeCell ref="S83:T83"/>
    <mergeCell ref="S77:T77"/>
    <mergeCell ref="S72:T72"/>
    <mergeCell ref="S74:T74"/>
    <mergeCell ref="S82:T82"/>
    <mergeCell ref="S78:T78"/>
    <mergeCell ref="S79:T79"/>
    <mergeCell ref="S80:T80"/>
    <mergeCell ref="S73:T73"/>
    <mergeCell ref="S81:T81"/>
    <mergeCell ref="S84:T84"/>
    <mergeCell ref="S85:T85"/>
    <mergeCell ref="N88:P88"/>
    <mergeCell ref="S86:T86"/>
    <mergeCell ref="S87:T87"/>
    <mergeCell ref="R88:T88"/>
    <mergeCell ref="O86:P86"/>
    <mergeCell ref="O85:P85"/>
    <mergeCell ref="O87:P87"/>
    <mergeCell ref="O84:P84"/>
    <mergeCell ref="S75:T75"/>
    <mergeCell ref="H51:I51"/>
    <mergeCell ref="J66:K66"/>
    <mergeCell ref="O77:P77"/>
    <mergeCell ref="O67:P67"/>
    <mergeCell ref="O68:P68"/>
    <mergeCell ref="O69:P69"/>
    <mergeCell ref="O70:P70"/>
    <mergeCell ref="H64:I64"/>
    <mergeCell ref="H59:I59"/>
    <mergeCell ref="S64:T64"/>
    <mergeCell ref="O66:P66"/>
    <mergeCell ref="S71:T71"/>
    <mergeCell ref="S62:T62"/>
    <mergeCell ref="S63:T63"/>
    <mergeCell ref="S65:T65"/>
    <mergeCell ref="S69:T69"/>
    <mergeCell ref="O62:P62"/>
    <mergeCell ref="O63:P63"/>
    <mergeCell ref="S70:T70"/>
    <mergeCell ref="J63:K63"/>
    <mergeCell ref="O64:P64"/>
    <mergeCell ref="S66:T66"/>
    <mergeCell ref="S67:T67"/>
    <mergeCell ref="A2:B2"/>
    <mergeCell ref="D25:E25"/>
    <mergeCell ref="D30:E30"/>
    <mergeCell ref="D38:E38"/>
    <mergeCell ref="D21:E21"/>
    <mergeCell ref="D16:E16"/>
    <mergeCell ref="D19:E19"/>
    <mergeCell ref="D28:E28"/>
    <mergeCell ref="C2:D2"/>
    <mergeCell ref="D7:E7"/>
    <mergeCell ref="D12:E12"/>
    <mergeCell ref="D3:E3"/>
    <mergeCell ref="D4:E4"/>
    <mergeCell ref="D22:E22"/>
    <mergeCell ref="D15:E15"/>
    <mergeCell ref="D32:E32"/>
    <mergeCell ref="D8:E8"/>
    <mergeCell ref="D34:E34"/>
    <mergeCell ref="D9:E9"/>
    <mergeCell ref="D10:E10"/>
    <mergeCell ref="D18:E18"/>
    <mergeCell ref="D20:E20"/>
    <mergeCell ref="D36:E36"/>
    <mergeCell ref="D23:E23"/>
    <mergeCell ref="E72:G72"/>
    <mergeCell ref="E73:G73"/>
    <mergeCell ref="H68:I68"/>
    <mergeCell ref="E71:G71"/>
    <mergeCell ref="E69:G69"/>
    <mergeCell ref="H73:I73"/>
    <mergeCell ref="E70:G70"/>
    <mergeCell ref="H70:I70"/>
    <mergeCell ref="H67:I67"/>
    <mergeCell ref="H71:I71"/>
    <mergeCell ref="H69:I69"/>
    <mergeCell ref="E67:G67"/>
    <mergeCell ref="E68:G68"/>
    <mergeCell ref="H2:I2"/>
    <mergeCell ref="D29:E29"/>
    <mergeCell ref="D26:E26"/>
    <mergeCell ref="D27:E27"/>
    <mergeCell ref="F2:G2"/>
    <mergeCell ref="D14:E14"/>
    <mergeCell ref="D11:E11"/>
    <mergeCell ref="D17:E17"/>
    <mergeCell ref="D13:E13"/>
    <mergeCell ref="D6:E6"/>
    <mergeCell ref="D24:E24"/>
    <mergeCell ref="D5:E5"/>
    <mergeCell ref="E58:G58"/>
    <mergeCell ref="D39:E39"/>
    <mergeCell ref="D40:E40"/>
    <mergeCell ref="D45:E45"/>
    <mergeCell ref="D46:E46"/>
    <mergeCell ref="D41:E41"/>
    <mergeCell ref="D33:E33"/>
    <mergeCell ref="D35:E35"/>
    <mergeCell ref="E54:F54"/>
    <mergeCell ref="A51:D51"/>
    <mergeCell ref="D31:E31"/>
    <mergeCell ref="E57:G57"/>
    <mergeCell ref="D49:E49"/>
    <mergeCell ref="D37:E37"/>
    <mergeCell ref="J67:K67"/>
    <mergeCell ref="J65:K65"/>
    <mergeCell ref="E59:G59"/>
    <mergeCell ref="J51:L51"/>
    <mergeCell ref="H54:I54"/>
    <mergeCell ref="J62:K62"/>
    <mergeCell ref="H62:I62"/>
    <mergeCell ref="J64:K64"/>
    <mergeCell ref="E65:G65"/>
    <mergeCell ref="H58:I58"/>
    <mergeCell ref="E64:G64"/>
    <mergeCell ref="E61:G61"/>
    <mergeCell ref="E63:G63"/>
    <mergeCell ref="E62:G62"/>
    <mergeCell ref="E60:G60"/>
    <mergeCell ref="H61:I61"/>
    <mergeCell ref="H66:I66"/>
    <mergeCell ref="H57:I57"/>
    <mergeCell ref="E66:G66"/>
    <mergeCell ref="H65:I65"/>
    <mergeCell ref="H60:I60"/>
    <mergeCell ref="A57:D57"/>
    <mergeCell ref="F51:G51"/>
    <mergeCell ref="N51:O51"/>
    <mergeCell ref="J56:K56"/>
    <mergeCell ref="E56:I56"/>
    <mergeCell ref="E53:I53"/>
    <mergeCell ref="M53:P53"/>
    <mergeCell ref="H63:I63"/>
    <mergeCell ref="J61:K61"/>
    <mergeCell ref="A61:D61"/>
    <mergeCell ref="A58:D59"/>
    <mergeCell ref="J77:K77"/>
    <mergeCell ref="E77:G77"/>
    <mergeCell ref="O82:P82"/>
    <mergeCell ref="O83:P83"/>
    <mergeCell ref="E81:I81"/>
    <mergeCell ref="E78:I78"/>
    <mergeCell ref="J81:K81"/>
    <mergeCell ref="E83:I83"/>
    <mergeCell ref="O81:P81"/>
    <mergeCell ref="O78:P78"/>
    <mergeCell ref="O79:P79"/>
    <mergeCell ref="O80:P80"/>
    <mergeCell ref="A93:E93"/>
    <mergeCell ref="I93:J93"/>
    <mergeCell ref="K93:L93"/>
    <mergeCell ref="Q93:Q94"/>
    <mergeCell ref="A87:E87"/>
    <mergeCell ref="I87:J87"/>
    <mergeCell ref="K87:L87"/>
    <mergeCell ref="N89:P89"/>
    <mergeCell ref="A89:E89"/>
    <mergeCell ref="A88:E88"/>
    <mergeCell ref="N93:P93"/>
    <mergeCell ref="A94:E94"/>
    <mergeCell ref="I94:J94"/>
    <mergeCell ref="K94:L94"/>
    <mergeCell ref="I91:J91"/>
    <mergeCell ref="K91:L91"/>
    <mergeCell ref="A92:E92"/>
    <mergeCell ref="I92:J92"/>
    <mergeCell ref="A91:E91"/>
    <mergeCell ref="N94:P94"/>
    <mergeCell ref="H85:H86"/>
    <mergeCell ref="I85:J86"/>
    <mergeCell ref="H72:I72"/>
    <mergeCell ref="J78:K78"/>
    <mergeCell ref="K85:L86"/>
    <mergeCell ref="E74:G74"/>
    <mergeCell ref="A85:E86"/>
    <mergeCell ref="N90:Q92"/>
    <mergeCell ref="K88:L88"/>
    <mergeCell ref="I89:J89"/>
    <mergeCell ref="K89:L89"/>
    <mergeCell ref="A90:E90"/>
    <mergeCell ref="I90:J90"/>
    <mergeCell ref="K90:L90"/>
    <mergeCell ref="K92:L92"/>
    <mergeCell ref="I88:J88"/>
    <mergeCell ref="F85:F86"/>
    <mergeCell ref="G85:G86"/>
    <mergeCell ref="H74:I74"/>
    <mergeCell ref="E75:G75"/>
    <mergeCell ref="J75:K75"/>
    <mergeCell ref="H75:I75"/>
    <mergeCell ref="A84:L84"/>
    <mergeCell ref="H77:I77"/>
    <mergeCell ref="W2:W3"/>
    <mergeCell ref="T51:U51"/>
    <mergeCell ref="V51:W51"/>
    <mergeCell ref="E76:G76"/>
    <mergeCell ref="H76:I76"/>
    <mergeCell ref="J76:K76"/>
    <mergeCell ref="D42:E42"/>
    <mergeCell ref="D43:E43"/>
    <mergeCell ref="D44:E44"/>
    <mergeCell ref="J70:K70"/>
    <mergeCell ref="D47:E47"/>
    <mergeCell ref="D48:E48"/>
    <mergeCell ref="J74:K74"/>
    <mergeCell ref="J71:K71"/>
    <mergeCell ref="J72:K72"/>
    <mergeCell ref="O75:P75"/>
    <mergeCell ref="J68:K68"/>
    <mergeCell ref="J69:K69"/>
    <mergeCell ref="O71:P71"/>
    <mergeCell ref="O74:P74"/>
    <mergeCell ref="O73:P73"/>
    <mergeCell ref="O72:P72"/>
    <mergeCell ref="J73:K73"/>
    <mergeCell ref="D50:E50"/>
  </mergeCells>
  <phoneticPr fontId="0" type="noConversion"/>
  <dataValidations count="1">
    <dataValidation type="list" allowBlank="1" showInputMessage="1" showErrorMessage="1" sqref="C4:C49" xr:uid="{00000000-0002-0000-0400-000000000000}">
      <formula1>$Y$1:$Y$3</formula1>
    </dataValidation>
  </dataValidations>
  <hyperlinks>
    <hyperlink ref="H3" location="Glossaire!A5" display="Cotisations" xr:uid="{00000000-0004-0000-0400-000000000000}"/>
    <hyperlink ref="I3" location="Glossaire!A6" display="Autres" xr:uid="{00000000-0004-0000-0400-000001000000}"/>
    <hyperlink ref="M3" location="Glossaire!A11" display="Dépenses de bureau" xr:uid="{00000000-0004-0000-0400-000002000000}"/>
    <hyperlink ref="O3" location="Glossaire!A13" display="Dépenses de l'exécutif" xr:uid="{00000000-0004-0000-0400-000003000000}"/>
    <hyperlink ref="P3" location="Glossaire!A14" display="Négociations" xr:uid="{00000000-0004-0000-0400-000004000000}"/>
    <hyperlink ref="Q3" location="Glossaire!A15" display="Griefs et arbitrages" xr:uid="{00000000-0004-0000-0400-000005000000}"/>
    <hyperlink ref="S3" location="Glossaire!A17" display="Congrès et conférences" xr:uid="{00000000-0004-0000-0400-000006000000}"/>
    <hyperlink ref="V3" location="Glossaire!A20" display="Autres" xr:uid="{00000000-0004-0000-0400-000007000000}"/>
    <hyperlink ref="J3" location="Glossaire!A8" display="Capitation du SCFP" xr:uid="{00000000-0004-0000-0400-000008000000}"/>
    <hyperlink ref="L3" location="Glossaire!A10" display="Salaires" xr:uid="{00000000-0004-0000-0400-000009000000}"/>
    <hyperlink ref="N3" location="Glossaire!A12" display="Achats spéciaux" xr:uid="{00000000-0004-0000-0400-00000A000000}"/>
    <hyperlink ref="T3" location="Glossaire!A18" display="Formation" xr:uid="{00000000-0004-0000-0400-00000B000000}"/>
    <hyperlink ref="U3" location="Glossaire!A19" display="Contributions      et dons" xr:uid="{00000000-0004-0000-0400-00000C000000}"/>
    <hyperlink ref="R3" location="Glossaire!A16" display="Autres comités" xr:uid="{00000000-0004-0000-0400-00000D000000}"/>
    <hyperlink ref="K3" location="Glossaire!A9" display="Droits d'adhésion" xr:uid="{00000000-0004-0000-04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Y106"/>
  <sheetViews>
    <sheetView showGridLines="0" showZeros="0" topLeftCell="H1" zoomScale="75" zoomScaleNormal="75" workbookViewId="0">
      <pane ySplit="3" topLeftCell="A3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127</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27"/>
      <c r="E4" s="1128"/>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895"/>
      <c r="E5" s="896"/>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895"/>
      <c r="E6" s="896"/>
      <c r="F6" s="76">
        <f t="shared" si="0"/>
        <v>0</v>
      </c>
      <c r="G6" s="77">
        <f t="shared" si="1"/>
        <v>0</v>
      </c>
      <c r="H6" s="22"/>
      <c r="I6" s="81"/>
      <c r="J6" s="82"/>
      <c r="K6" s="83"/>
      <c r="L6" s="83"/>
      <c r="M6" s="83"/>
      <c r="N6" s="83"/>
      <c r="O6" s="83"/>
      <c r="P6" s="83"/>
      <c r="Q6" s="83"/>
      <c r="R6" s="83"/>
      <c r="S6" s="83"/>
      <c r="T6" s="75"/>
      <c r="U6" s="75"/>
      <c r="V6" s="75"/>
      <c r="W6" s="81"/>
    </row>
    <row r="7" spans="1:25" ht="23.1" customHeight="1">
      <c r="A7" s="8"/>
      <c r="B7" s="5"/>
      <c r="C7" s="120"/>
      <c r="D7" s="895"/>
      <c r="E7" s="896"/>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8"/>
      <c r="I9" s="22"/>
      <c r="J9" s="82"/>
      <c r="K9" s="144"/>
      <c r="L9" s="83"/>
      <c r="M9" s="83"/>
      <c r="N9" s="83"/>
      <c r="O9" s="83"/>
      <c r="P9" s="83"/>
      <c r="Q9" s="83"/>
      <c r="R9" s="83"/>
      <c r="S9" s="83"/>
      <c r="T9" s="75"/>
      <c r="U9" s="75"/>
      <c r="V9" s="75"/>
      <c r="W9" s="81"/>
    </row>
    <row r="10" spans="1:25" ht="23.1" customHeight="1">
      <c r="A10" s="8"/>
      <c r="B10" s="5"/>
      <c r="C10" s="120"/>
      <c r="D10" s="895"/>
      <c r="E10" s="896"/>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ref="F12:F49" si="2">SUM(H12:I12)</f>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2"/>
        <v>0</v>
      </c>
      <c r="G13" s="77">
        <f t="shared" si="1"/>
        <v>0</v>
      </c>
      <c r="H13" s="98"/>
      <c r="I13" s="81"/>
      <c r="J13" s="82"/>
      <c r="K13" s="144"/>
      <c r="L13" s="83"/>
      <c r="M13" s="83"/>
      <c r="N13" s="83"/>
      <c r="O13" s="83"/>
      <c r="P13" s="83"/>
      <c r="Q13" s="83"/>
      <c r="R13" s="83"/>
      <c r="S13" s="83"/>
      <c r="T13" s="75"/>
      <c r="U13" s="75"/>
      <c r="V13" s="75"/>
      <c r="W13" s="81"/>
    </row>
    <row r="14" spans="1:25" ht="23.1" customHeight="1">
      <c r="A14" s="8"/>
      <c r="B14" s="5"/>
      <c r="C14" s="120"/>
      <c r="D14" s="895"/>
      <c r="E14" s="896"/>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SUM(H42:I42)</f>
        <v>0</v>
      </c>
      <c r="G42" s="77">
        <f>SUM(J42:V42)</f>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3" t="s">
        <v>84</v>
      </c>
      <c r="B51" s="1081"/>
      <c r="C51" s="1081"/>
      <c r="D51" s="1082"/>
      <c r="E51" s="680">
        <f>Jan!E51</f>
        <v>0</v>
      </c>
      <c r="F51" s="1073" t="s">
        <v>85</v>
      </c>
      <c r="G51" s="1074"/>
      <c r="H51" s="1071">
        <f>I50+H50</f>
        <v>0</v>
      </c>
      <c r="I51" s="1072"/>
      <c r="J51" s="1088"/>
      <c r="K51" s="1089"/>
      <c r="L51" s="1089"/>
      <c r="M51" s="681"/>
      <c r="N51" s="1129" t="str">
        <f>Jan!N51</f>
        <v>TOTAL DES DÉPENSES:</v>
      </c>
      <c r="O51" s="1130"/>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Mai</v>
      </c>
      <c r="K53" s="1093"/>
      <c r="L53" s="686">
        <f>'POUR DEBUTER'!J6</f>
        <v>0</v>
      </c>
      <c r="M53" s="872" t="s">
        <v>89</v>
      </c>
      <c r="N53" s="873"/>
      <c r="O53" s="873"/>
      <c r="P53" s="874"/>
      <c r="Q53" s="687" t="str">
        <f>J53</f>
        <v>Mai</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Avril!J78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Mai</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050" t="s">
        <v>69</v>
      </c>
      <c r="F58" s="1051"/>
      <c r="G58" s="1051"/>
      <c r="H58" s="869">
        <f>H50</f>
        <v>0</v>
      </c>
      <c r="I58" s="869"/>
      <c r="J58" s="928">
        <f>H58+Avril!J58</f>
        <v>0</v>
      </c>
      <c r="K58" s="929"/>
      <c r="L58" s="761"/>
      <c r="M58" s="755"/>
      <c r="N58" s="751"/>
      <c r="O58" s="861"/>
      <c r="P58" s="862"/>
      <c r="Q58" s="708"/>
      <c r="R58" s="709"/>
      <c r="S58" s="861"/>
      <c r="T58" s="862"/>
    </row>
    <row r="59" spans="1:25" s="664" customFormat="1" ht="24.95" customHeight="1" thickBot="1">
      <c r="A59" s="852"/>
      <c r="B59" s="852"/>
      <c r="C59" s="852"/>
      <c r="D59" s="852"/>
      <c r="E59" s="1056" t="s">
        <v>70</v>
      </c>
      <c r="F59" s="1057"/>
      <c r="G59" s="1057"/>
      <c r="H59" s="865">
        <f>I50</f>
        <v>0</v>
      </c>
      <c r="I59" s="865"/>
      <c r="J59" s="1048">
        <f>H59+Avril!J59</f>
        <v>0</v>
      </c>
      <c r="K59" s="1049"/>
      <c r="L59" s="761"/>
      <c r="M59" s="756"/>
      <c r="N59" s="751"/>
      <c r="O59" s="861"/>
      <c r="P59" s="862"/>
      <c r="Q59" s="708"/>
      <c r="R59" s="709"/>
      <c r="S59" s="861"/>
      <c r="T59" s="862"/>
    </row>
    <row r="60" spans="1:25" s="664" customFormat="1" ht="30.75" customHeight="1" thickBot="1">
      <c r="A60" s="702"/>
      <c r="B60" s="696"/>
      <c r="C60" s="696"/>
      <c r="D60" s="696"/>
      <c r="E60" s="1083" t="s">
        <v>104</v>
      </c>
      <c r="F60" s="1084"/>
      <c r="G60" s="1085"/>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045" t="s">
        <v>60</v>
      </c>
      <c r="F61" s="1046"/>
      <c r="G61" s="1047"/>
      <c r="H61" s="1090" t="str">
        <f>C2</f>
        <v>Mai</v>
      </c>
      <c r="I61" s="1091"/>
      <c r="J61" s="1058" t="s">
        <v>99</v>
      </c>
      <c r="K61" s="1059"/>
      <c r="L61" s="761"/>
      <c r="M61" s="756"/>
      <c r="N61" s="751"/>
      <c r="O61" s="861"/>
      <c r="P61" s="862"/>
      <c r="Q61" s="708"/>
      <c r="R61" s="709"/>
      <c r="S61" s="861"/>
      <c r="T61" s="862"/>
    </row>
    <row r="62" spans="1:25" s="664" customFormat="1" ht="24.95" customHeight="1">
      <c r="A62" s="702"/>
      <c r="E62" s="1050" t="str">
        <f>J3</f>
        <v>Capitation au SCFP</v>
      </c>
      <c r="F62" s="1051"/>
      <c r="G62" s="1051"/>
      <c r="H62" s="869">
        <f>J50</f>
        <v>0</v>
      </c>
      <c r="I62" s="869"/>
      <c r="J62" s="928">
        <f>H62+Avril!J62</f>
        <v>0</v>
      </c>
      <c r="K62" s="929"/>
      <c r="L62" s="761"/>
      <c r="M62" s="756"/>
      <c r="N62" s="751"/>
      <c r="O62" s="861"/>
      <c r="P62" s="862"/>
      <c r="Q62" s="708"/>
      <c r="R62" s="709"/>
      <c r="S62" s="861"/>
      <c r="T62" s="862"/>
    </row>
    <row r="63" spans="1:25" s="664" customFormat="1" ht="24.95" customHeight="1">
      <c r="A63" s="702"/>
      <c r="E63" s="1054" t="str">
        <f>K3</f>
        <v>Droits d'affiliation</v>
      </c>
      <c r="F63" s="1055"/>
      <c r="G63" s="1055"/>
      <c r="H63" s="838">
        <f>K50</f>
        <v>0</v>
      </c>
      <c r="I63" s="838"/>
      <c r="J63" s="1062">
        <f>H63+Avril!J63</f>
        <v>0</v>
      </c>
      <c r="K63" s="1063"/>
      <c r="L63" s="761"/>
      <c r="M63" s="756"/>
      <c r="N63" s="751"/>
      <c r="O63" s="861"/>
      <c r="P63" s="862"/>
      <c r="Q63" s="708"/>
      <c r="R63" s="709"/>
      <c r="S63" s="861"/>
      <c r="T63" s="862"/>
    </row>
    <row r="64" spans="1:25" s="664" customFormat="1" ht="24.95" customHeight="1">
      <c r="A64" s="702"/>
      <c r="E64" s="1054" t="str">
        <f>L3</f>
        <v>Salaires</v>
      </c>
      <c r="F64" s="1055"/>
      <c r="G64" s="1055"/>
      <c r="H64" s="838">
        <f>L50</f>
        <v>0</v>
      </c>
      <c r="I64" s="838"/>
      <c r="J64" s="1062">
        <f>H64+Avril!J64</f>
        <v>0</v>
      </c>
      <c r="K64" s="1063"/>
      <c r="L64" s="761"/>
      <c r="M64" s="756"/>
      <c r="N64" s="751"/>
      <c r="O64" s="861"/>
      <c r="P64" s="862"/>
      <c r="Q64" s="740"/>
      <c r="R64" s="709"/>
      <c r="S64" s="861"/>
      <c r="T64" s="862"/>
    </row>
    <row r="65" spans="1:20" s="664" customFormat="1" ht="24.95" customHeight="1">
      <c r="A65" s="702"/>
      <c r="E65" s="1054" t="str">
        <f>M3</f>
        <v>Dépenses de bureau</v>
      </c>
      <c r="F65" s="1055"/>
      <c r="G65" s="1055"/>
      <c r="H65" s="838">
        <f>M50</f>
        <v>0</v>
      </c>
      <c r="I65" s="838"/>
      <c r="J65" s="1062">
        <f>H65+Avril!J65</f>
        <v>0</v>
      </c>
      <c r="K65" s="1063"/>
      <c r="L65" s="761"/>
      <c r="M65" s="756"/>
      <c r="N65" s="751"/>
      <c r="O65" s="861"/>
      <c r="P65" s="862"/>
      <c r="Q65" s="740"/>
      <c r="R65" s="709"/>
      <c r="S65" s="861"/>
      <c r="T65" s="862"/>
    </row>
    <row r="66" spans="1:20" s="664" customFormat="1" ht="24.95" customHeight="1">
      <c r="A66" s="702"/>
      <c r="E66" s="1054" t="str">
        <f>N3</f>
        <v>Achats spéciaux</v>
      </c>
      <c r="F66" s="1055"/>
      <c r="G66" s="1055"/>
      <c r="H66" s="838">
        <f>N50</f>
        <v>0</v>
      </c>
      <c r="I66" s="838"/>
      <c r="J66" s="1062">
        <f>H66+Avril!J66</f>
        <v>0</v>
      </c>
      <c r="K66" s="1063"/>
      <c r="L66" s="761"/>
      <c r="M66" s="756"/>
      <c r="N66" s="751"/>
      <c r="O66" s="861"/>
      <c r="P66" s="862"/>
      <c r="Q66" s="708"/>
      <c r="R66" s="709"/>
      <c r="S66" s="861"/>
      <c r="T66" s="862"/>
    </row>
    <row r="67" spans="1:20" s="664" customFormat="1" ht="24.95" customHeight="1">
      <c r="A67" s="702"/>
      <c r="E67" s="1054" t="str">
        <f>O3</f>
        <v>Dépenses de l'exécutif</v>
      </c>
      <c r="F67" s="1055"/>
      <c r="G67" s="1055"/>
      <c r="H67" s="838">
        <f>O50</f>
        <v>0</v>
      </c>
      <c r="I67" s="838"/>
      <c r="J67" s="1062">
        <f>H67+Avril!J67</f>
        <v>0</v>
      </c>
      <c r="K67" s="1063"/>
      <c r="L67" s="761"/>
      <c r="M67" s="756"/>
      <c r="N67" s="751"/>
      <c r="O67" s="861"/>
      <c r="P67" s="862"/>
      <c r="Q67" s="708"/>
      <c r="R67" s="709"/>
      <c r="S67" s="861"/>
      <c r="T67" s="862"/>
    </row>
    <row r="68" spans="1:20" s="664" customFormat="1" ht="24.95" customHeight="1">
      <c r="A68" s="702"/>
      <c r="E68" s="1042" t="str">
        <f>P3</f>
        <v>Dépenses de négociations</v>
      </c>
      <c r="F68" s="1043"/>
      <c r="G68" s="1044"/>
      <c r="H68" s="838">
        <f>P50</f>
        <v>0</v>
      </c>
      <c r="I68" s="838"/>
      <c r="J68" s="1062">
        <f>H68+Avril!J68</f>
        <v>0</v>
      </c>
      <c r="K68" s="1063"/>
      <c r="L68" s="761"/>
      <c r="M68" s="756"/>
      <c r="N68" s="751"/>
      <c r="O68" s="861"/>
      <c r="P68" s="862"/>
      <c r="Q68" s="708"/>
      <c r="R68" s="709"/>
      <c r="S68" s="861"/>
      <c r="T68" s="862"/>
    </row>
    <row r="69" spans="1:20" s="664" customFormat="1" ht="24.95" customHeight="1">
      <c r="A69" s="702"/>
      <c r="E69" s="1054" t="str">
        <f>Q3</f>
        <v>Griefs et arbitrages</v>
      </c>
      <c r="F69" s="1055"/>
      <c r="G69" s="1055"/>
      <c r="H69" s="838">
        <f>Q50</f>
        <v>0</v>
      </c>
      <c r="I69" s="838"/>
      <c r="J69" s="1062">
        <f>H69+Avril!J69</f>
        <v>0</v>
      </c>
      <c r="K69" s="1063"/>
      <c r="L69" s="761"/>
      <c r="M69" s="756"/>
      <c r="N69" s="751"/>
      <c r="O69" s="861"/>
      <c r="P69" s="862"/>
      <c r="Q69" s="708"/>
      <c r="R69" s="709"/>
      <c r="S69" s="861"/>
      <c r="T69" s="862"/>
    </row>
    <row r="70" spans="1:20" s="664" customFormat="1" ht="24.95" customHeight="1">
      <c r="A70" s="702"/>
      <c r="E70" s="1042" t="str">
        <f>R3</f>
        <v>Dépenses des comités</v>
      </c>
      <c r="F70" s="1043"/>
      <c r="G70" s="1044"/>
      <c r="H70" s="838">
        <f>R50</f>
        <v>0</v>
      </c>
      <c r="I70" s="838"/>
      <c r="J70" s="1062">
        <f>H70+Avril!J70</f>
        <v>0</v>
      </c>
      <c r="K70" s="1063"/>
      <c r="L70" s="761"/>
      <c r="M70" s="756"/>
      <c r="N70" s="751"/>
      <c r="O70" s="861"/>
      <c r="P70" s="862"/>
      <c r="Q70" s="708"/>
      <c r="R70" s="709"/>
      <c r="S70" s="861"/>
      <c r="T70" s="862"/>
    </row>
    <row r="71" spans="1:20" s="664" customFormat="1" ht="24.95" customHeight="1">
      <c r="A71" s="702"/>
      <c r="E71" s="1042" t="str">
        <f>S3</f>
        <v>Congrès et conférences</v>
      </c>
      <c r="F71" s="1043"/>
      <c r="G71" s="1044"/>
      <c r="H71" s="838">
        <f>S50</f>
        <v>0</v>
      </c>
      <c r="I71" s="838"/>
      <c r="J71" s="1062">
        <f>H71+Avril!J71</f>
        <v>0</v>
      </c>
      <c r="K71" s="1063"/>
      <c r="L71" s="761"/>
      <c r="M71" s="756"/>
      <c r="N71" s="751"/>
      <c r="O71" s="861"/>
      <c r="P71" s="862"/>
      <c r="Q71" s="708"/>
      <c r="R71" s="709"/>
      <c r="S71" s="861"/>
      <c r="T71" s="862"/>
    </row>
    <row r="72" spans="1:20" s="664" customFormat="1" ht="24.95" customHeight="1">
      <c r="A72" s="702"/>
      <c r="E72" s="1042" t="str">
        <f>T3</f>
        <v>Formation</v>
      </c>
      <c r="F72" s="1043"/>
      <c r="G72" s="1044"/>
      <c r="H72" s="838">
        <f>T50</f>
        <v>0</v>
      </c>
      <c r="I72" s="838"/>
      <c r="J72" s="1062">
        <f>H72+Avril!J72</f>
        <v>0</v>
      </c>
      <c r="K72" s="1063"/>
      <c r="L72" s="761"/>
      <c r="M72" s="756"/>
      <c r="N72" s="751"/>
      <c r="O72" s="861"/>
      <c r="P72" s="862"/>
      <c r="Q72" s="708"/>
      <c r="R72" s="709"/>
      <c r="S72" s="861"/>
      <c r="T72" s="862"/>
    </row>
    <row r="73" spans="1:20" s="664" customFormat="1" ht="29.25" customHeight="1">
      <c r="A73" s="702"/>
      <c r="E73" s="1042" t="s">
        <v>105</v>
      </c>
      <c r="F73" s="1043"/>
      <c r="G73" s="1044"/>
      <c r="H73" s="838">
        <f>U50</f>
        <v>0</v>
      </c>
      <c r="I73" s="838"/>
      <c r="J73" s="1062">
        <f>H73+Avril!J73</f>
        <v>0</v>
      </c>
      <c r="K73" s="1063"/>
      <c r="L73" s="761"/>
      <c r="M73" s="756"/>
      <c r="N73" s="751"/>
      <c r="O73" s="861"/>
      <c r="P73" s="862"/>
      <c r="Q73" s="708"/>
      <c r="R73" s="709"/>
      <c r="S73" s="861"/>
      <c r="T73" s="862"/>
    </row>
    <row r="74" spans="1:20" s="664" customFormat="1" ht="24.75" customHeight="1" thickBot="1">
      <c r="A74" s="702"/>
      <c r="E74" s="1056" t="s">
        <v>70</v>
      </c>
      <c r="F74" s="1057"/>
      <c r="G74" s="1057"/>
      <c r="H74" s="865">
        <f>V50</f>
        <v>0</v>
      </c>
      <c r="I74" s="865"/>
      <c r="J74" s="1048">
        <f>H74+Avril!J74</f>
        <v>0</v>
      </c>
      <c r="K74" s="1049"/>
      <c r="L74" s="761"/>
      <c r="M74" s="756"/>
      <c r="N74" s="751"/>
      <c r="O74" s="861"/>
      <c r="P74" s="862"/>
      <c r="Q74" s="708"/>
      <c r="R74" s="709"/>
      <c r="S74" s="861"/>
      <c r="T74" s="862"/>
    </row>
    <row r="75" spans="1:20" s="664" customFormat="1" ht="24.75" customHeight="1" thickBot="1">
      <c r="A75" s="702"/>
      <c r="B75" s="711"/>
      <c r="C75" s="711"/>
      <c r="D75" s="711"/>
      <c r="E75" s="1075" t="s">
        <v>122</v>
      </c>
      <c r="F75" s="1076"/>
      <c r="G75" s="1077"/>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036" t="s">
        <v>106</v>
      </c>
      <c r="F76" s="1037"/>
      <c r="G76" s="1038"/>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078" t="s">
        <v>12</v>
      </c>
      <c r="F77" s="1079"/>
      <c r="G77" s="1080"/>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1060" t="s">
        <v>14</v>
      </c>
      <c r="F78" s="1100"/>
      <c r="G78" s="1100"/>
      <c r="H78" s="1100"/>
      <c r="I78" s="1061"/>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7">+F88+I88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7"/>
        <v>0</v>
      </c>
      <c r="L89" s="995"/>
      <c r="M89" s="732"/>
      <c r="N89" s="981" t="s">
        <v>116</v>
      </c>
      <c r="O89" s="982"/>
      <c r="P89" s="983"/>
      <c r="Q89" s="749">
        <f>Q54+Q55-Q88</f>
        <v>0</v>
      </c>
    </row>
    <row r="90" spans="1:21" s="664" customFormat="1" ht="23.25" customHeight="1">
      <c r="A90" s="998"/>
      <c r="B90" s="999"/>
      <c r="C90" s="999"/>
      <c r="D90" s="999"/>
      <c r="E90" s="1000"/>
      <c r="F90" s="742"/>
      <c r="G90" s="744"/>
      <c r="H90" s="726"/>
      <c r="I90" s="984"/>
      <c r="J90" s="985"/>
      <c r="K90" s="996">
        <f t="shared" si="7"/>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7"/>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7"/>
        <v>0</v>
      </c>
      <c r="L92" s="997"/>
      <c r="M92" s="750"/>
      <c r="N92" s="1017"/>
      <c r="O92" s="1018"/>
      <c r="P92" s="1018"/>
      <c r="Q92" s="1019"/>
    </row>
    <row r="93" spans="1:21" s="664" customFormat="1" ht="23.25" customHeight="1">
      <c r="A93" s="998"/>
      <c r="B93" s="999"/>
      <c r="C93" s="999"/>
      <c r="D93" s="999"/>
      <c r="E93" s="1000"/>
      <c r="F93" s="742"/>
      <c r="G93" s="744"/>
      <c r="H93" s="726"/>
      <c r="I93" s="984"/>
      <c r="J93" s="985"/>
      <c r="K93" s="994">
        <f t="shared" si="7"/>
        <v>0</v>
      </c>
      <c r="L93" s="995"/>
      <c r="M93" s="729"/>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password="D5B1" sheet="1" formatCells="0" formatColumns="0" formatRows="0" insertColumns="0" insertRows="0" insertHyperlinks="0" deleteRows="0"/>
  <mergeCells count="245">
    <mergeCell ref="N93:P93"/>
    <mergeCell ref="S75:T75"/>
    <mergeCell ref="O85:P85"/>
    <mergeCell ref="O84:P84"/>
    <mergeCell ref="S77:T77"/>
    <mergeCell ref="S87:T87"/>
    <mergeCell ref="O86:P86"/>
    <mergeCell ref="N94:P94"/>
    <mergeCell ref="F1:G1"/>
    <mergeCell ref="H1:V1"/>
    <mergeCell ref="S83:T83"/>
    <mergeCell ref="S84:T84"/>
    <mergeCell ref="N90:Q92"/>
    <mergeCell ref="S85:T85"/>
    <mergeCell ref="S86:T86"/>
    <mergeCell ref="Q93:Q94"/>
    <mergeCell ref="R88:T88"/>
    <mergeCell ref="H69:I69"/>
    <mergeCell ref="J73:K73"/>
    <mergeCell ref="H70:I70"/>
    <mergeCell ref="S78:T78"/>
    <mergeCell ref="S79:T79"/>
    <mergeCell ref="H71:I71"/>
    <mergeCell ref="O77:P77"/>
    <mergeCell ref="J78:K78"/>
    <mergeCell ref="O71:P71"/>
    <mergeCell ref="O87:P87"/>
    <mergeCell ref="S82:T82"/>
    <mergeCell ref="S74:T74"/>
    <mergeCell ref="O82:P82"/>
    <mergeCell ref="S80:T80"/>
    <mergeCell ref="J72:K72"/>
    <mergeCell ref="S81:T81"/>
    <mergeCell ref="S61:T61"/>
    <mergeCell ref="S62:T62"/>
    <mergeCell ref="S63:T63"/>
    <mergeCell ref="S67:T67"/>
    <mergeCell ref="S68:T68"/>
    <mergeCell ref="S69:T69"/>
    <mergeCell ref="O67:P67"/>
    <mergeCell ref="R56:T56"/>
    <mergeCell ref="J2:V2"/>
    <mergeCell ref="S58:T58"/>
    <mergeCell ref="S59:T59"/>
    <mergeCell ref="O75:P75"/>
    <mergeCell ref="E69:G69"/>
    <mergeCell ref="S73:T73"/>
    <mergeCell ref="E63:G63"/>
    <mergeCell ref="E65:G65"/>
    <mergeCell ref="S71:T71"/>
    <mergeCell ref="S72:T72"/>
    <mergeCell ref="S66:T66"/>
    <mergeCell ref="A2:B2"/>
    <mergeCell ref="E56:I56"/>
    <mergeCell ref="E60:G60"/>
    <mergeCell ref="E53:I53"/>
    <mergeCell ref="E58:G58"/>
    <mergeCell ref="D23:E23"/>
    <mergeCell ref="A51:D51"/>
    <mergeCell ref="H2:I2"/>
    <mergeCell ref="D15:E15"/>
    <mergeCell ref="F2:G2"/>
    <mergeCell ref="D34:E34"/>
    <mergeCell ref="D35:E35"/>
    <mergeCell ref="C2:D2"/>
    <mergeCell ref="D3:E3"/>
    <mergeCell ref="E73:G73"/>
    <mergeCell ref="E77:G77"/>
    <mergeCell ref="E71:G71"/>
    <mergeCell ref="H61:I61"/>
    <mergeCell ref="H62:I62"/>
    <mergeCell ref="D50:E50"/>
    <mergeCell ref="E61:G61"/>
    <mergeCell ref="E64:G64"/>
    <mergeCell ref="H60:I60"/>
    <mergeCell ref="E67:G67"/>
    <mergeCell ref="E70:G70"/>
    <mergeCell ref="E66:G66"/>
    <mergeCell ref="S65:T65"/>
    <mergeCell ref="O72:P72"/>
    <mergeCell ref="J65:K65"/>
    <mergeCell ref="H67:I67"/>
    <mergeCell ref="J68:K68"/>
    <mergeCell ref="J77:K77"/>
    <mergeCell ref="H74:I74"/>
    <mergeCell ref="J70:K70"/>
    <mergeCell ref="J69:K69"/>
    <mergeCell ref="O65:P65"/>
    <mergeCell ref="O73:P73"/>
    <mergeCell ref="J71:K71"/>
    <mergeCell ref="O68:P68"/>
    <mergeCell ref="H65:I65"/>
    <mergeCell ref="O69:P69"/>
    <mergeCell ref="J74:K74"/>
    <mergeCell ref="H66:I66"/>
    <mergeCell ref="J66:K66"/>
    <mergeCell ref="H73:I73"/>
    <mergeCell ref="H68:I68"/>
    <mergeCell ref="J67:K67"/>
    <mergeCell ref="S70:T70"/>
    <mergeCell ref="S60:T60"/>
    <mergeCell ref="J63:K63"/>
    <mergeCell ref="J64:K64"/>
    <mergeCell ref="O61:P61"/>
    <mergeCell ref="O62:P62"/>
    <mergeCell ref="S57:T57"/>
    <mergeCell ref="O59:P59"/>
    <mergeCell ref="O60:P60"/>
    <mergeCell ref="O58:P58"/>
    <mergeCell ref="J62:K62"/>
    <mergeCell ref="S64:T64"/>
    <mergeCell ref="D4:E4"/>
    <mergeCell ref="D18:E18"/>
    <mergeCell ref="D24:E24"/>
    <mergeCell ref="D49:E49"/>
    <mergeCell ref="D33:E33"/>
    <mergeCell ref="D38:E38"/>
    <mergeCell ref="D19:E19"/>
    <mergeCell ref="D22:E22"/>
    <mergeCell ref="N56:P56"/>
    <mergeCell ref="D27:E27"/>
    <mergeCell ref="M53:P53"/>
    <mergeCell ref="D42:E42"/>
    <mergeCell ref="N55:P55"/>
    <mergeCell ref="P51:Q51"/>
    <mergeCell ref="J51:L51"/>
    <mergeCell ref="D28:E28"/>
    <mergeCell ref="F51:G51"/>
    <mergeCell ref="D29:E29"/>
    <mergeCell ref="D37:E37"/>
    <mergeCell ref="J53:K53"/>
    <mergeCell ref="O63:P63"/>
    <mergeCell ref="E68:G68"/>
    <mergeCell ref="E72:G72"/>
    <mergeCell ref="O66:P66"/>
    <mergeCell ref="M54:P54"/>
    <mergeCell ref="J57:K57"/>
    <mergeCell ref="J56:K56"/>
    <mergeCell ref="J60:K60"/>
    <mergeCell ref="E54:F54"/>
    <mergeCell ref="J58:K58"/>
    <mergeCell ref="H58:I58"/>
    <mergeCell ref="H59:I59"/>
    <mergeCell ref="J61:K61"/>
    <mergeCell ref="O64:P64"/>
    <mergeCell ref="J59:K59"/>
    <mergeCell ref="H57:I57"/>
    <mergeCell ref="H63:I63"/>
    <mergeCell ref="E62:G62"/>
    <mergeCell ref="O70:P70"/>
    <mergeCell ref="H72:I72"/>
    <mergeCell ref="H64:I64"/>
    <mergeCell ref="D11:E11"/>
    <mergeCell ref="D12:E12"/>
    <mergeCell ref="D43:E43"/>
    <mergeCell ref="D44:E44"/>
    <mergeCell ref="D45:E45"/>
    <mergeCell ref="H54:I54"/>
    <mergeCell ref="D13:E13"/>
    <mergeCell ref="D25:E25"/>
    <mergeCell ref="D26:E26"/>
    <mergeCell ref="D31:E31"/>
    <mergeCell ref="D46:E46"/>
    <mergeCell ref="D39:E39"/>
    <mergeCell ref="D40:E40"/>
    <mergeCell ref="H51:I51"/>
    <mergeCell ref="D20:E20"/>
    <mergeCell ref="D21:E21"/>
    <mergeCell ref="A58:D59"/>
    <mergeCell ref="E59:G59"/>
    <mergeCell ref="A57:D57"/>
    <mergeCell ref="D32:E32"/>
    <mergeCell ref="D36:E36"/>
    <mergeCell ref="H77:I77"/>
    <mergeCell ref="H75:I75"/>
    <mergeCell ref="E74:G74"/>
    <mergeCell ref="E78:I78"/>
    <mergeCell ref="O80:P80"/>
    <mergeCell ref="O81:P81"/>
    <mergeCell ref="O78:P78"/>
    <mergeCell ref="J75:K75"/>
    <mergeCell ref="O79:P79"/>
    <mergeCell ref="O74:P74"/>
    <mergeCell ref="E75:G75"/>
    <mergeCell ref="N89:P89"/>
    <mergeCell ref="N88:P88"/>
    <mergeCell ref="E81:I81"/>
    <mergeCell ref="J81:K81"/>
    <mergeCell ref="E83:I83"/>
    <mergeCell ref="A84:L84"/>
    <mergeCell ref="A85:E86"/>
    <mergeCell ref="F85:F86"/>
    <mergeCell ref="G85:G86"/>
    <mergeCell ref="O83:P83"/>
    <mergeCell ref="A94:E94"/>
    <mergeCell ref="I94:J94"/>
    <mergeCell ref="K94:L94"/>
    <mergeCell ref="A89:E89"/>
    <mergeCell ref="I89:J89"/>
    <mergeCell ref="K89:L89"/>
    <mergeCell ref="I90:J90"/>
    <mergeCell ref="K90:L90"/>
    <mergeCell ref="I91:J91"/>
    <mergeCell ref="K91:L91"/>
    <mergeCell ref="A91:E91"/>
    <mergeCell ref="A90:E90"/>
    <mergeCell ref="H85:H86"/>
    <mergeCell ref="I85:J86"/>
    <mergeCell ref="K92:L92"/>
    <mergeCell ref="A93:E93"/>
    <mergeCell ref="I93:J93"/>
    <mergeCell ref="K93:L93"/>
    <mergeCell ref="A92:E92"/>
    <mergeCell ref="I92:J92"/>
    <mergeCell ref="K85:L86"/>
    <mergeCell ref="K87:L87"/>
    <mergeCell ref="A88:E88"/>
    <mergeCell ref="I88:J88"/>
    <mergeCell ref="K88:L88"/>
    <mergeCell ref="A87:E87"/>
    <mergeCell ref="I87:J87"/>
    <mergeCell ref="W2:W3"/>
    <mergeCell ref="T51:U51"/>
    <mergeCell ref="V51:W51"/>
    <mergeCell ref="E76:G76"/>
    <mergeCell ref="H76:I76"/>
    <mergeCell ref="J76:K76"/>
    <mergeCell ref="D14:E14"/>
    <mergeCell ref="N51:O51"/>
    <mergeCell ref="O57:P57"/>
    <mergeCell ref="J54:K54"/>
    <mergeCell ref="D16:E16"/>
    <mergeCell ref="D17:E17"/>
    <mergeCell ref="D5:E5"/>
    <mergeCell ref="D6:E6"/>
    <mergeCell ref="D7:E7"/>
    <mergeCell ref="D8:E8"/>
    <mergeCell ref="D9:E9"/>
    <mergeCell ref="D10:E10"/>
    <mergeCell ref="D30:E30"/>
    <mergeCell ref="E57:G57"/>
    <mergeCell ref="D48:E48"/>
    <mergeCell ref="D41:E41"/>
    <mergeCell ref="D47:E47"/>
    <mergeCell ref="A61:D61"/>
  </mergeCells>
  <phoneticPr fontId="0" type="noConversion"/>
  <dataValidations count="1">
    <dataValidation type="list" allowBlank="1" showInputMessage="1" showErrorMessage="1" sqref="C4:C49" xr:uid="{00000000-0002-0000-0500-000000000000}">
      <formula1>$Y$1:$Y$3</formula1>
    </dataValidation>
  </dataValidations>
  <hyperlinks>
    <hyperlink ref="H3" location="Glossaire!A5" display="Cotisations" xr:uid="{00000000-0004-0000-0500-000000000000}"/>
    <hyperlink ref="I3" location="Glossaire!A6" display="Autres" xr:uid="{00000000-0004-0000-0500-000001000000}"/>
    <hyperlink ref="M3" location="Glossaire!A11" display="Dépenses de bureau" xr:uid="{00000000-0004-0000-0500-000002000000}"/>
    <hyperlink ref="O3" location="Glossaire!A13" display="Dépenses de l'exécutif" xr:uid="{00000000-0004-0000-0500-000003000000}"/>
    <hyperlink ref="P3" location="Glossaire!A14" display="Négociations" xr:uid="{00000000-0004-0000-0500-000004000000}"/>
    <hyperlink ref="Q3" location="Glossaire!A15" display="Griefs et arbitrages" xr:uid="{00000000-0004-0000-0500-000005000000}"/>
    <hyperlink ref="S3" location="Glossaire!A17" display="Congrès et conférences" xr:uid="{00000000-0004-0000-0500-000006000000}"/>
    <hyperlink ref="V3" location="Glossaire!A20" display="Autres" xr:uid="{00000000-0004-0000-0500-000007000000}"/>
    <hyperlink ref="J3" location="Glossaire!A8" display="Capitation du SCFP" xr:uid="{00000000-0004-0000-0500-000008000000}"/>
    <hyperlink ref="L3" location="Glossaire!A10" display="Salaires" xr:uid="{00000000-0004-0000-0500-000009000000}"/>
    <hyperlink ref="N3" location="Glossaire!A12" display="Achats spéciaux" xr:uid="{00000000-0004-0000-0500-00000A000000}"/>
    <hyperlink ref="T3" location="Glossaire!A18" display="Formation" xr:uid="{00000000-0004-0000-0500-00000B000000}"/>
    <hyperlink ref="U3" location="Glossaire!A19" display="Contributions      et dons" xr:uid="{00000000-0004-0000-0500-00000C000000}"/>
    <hyperlink ref="R3" location="Glossaire!A16" display="Autres comités" xr:uid="{00000000-0004-0000-0500-00000D000000}"/>
    <hyperlink ref="K3" location="Glossaire!A9" display="Droits d'adhésion" xr:uid="{00000000-0004-0000-05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Y116"/>
  <sheetViews>
    <sheetView showGridLines="0" showZeros="0" zoomScale="75" zoomScaleNormal="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128</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27"/>
      <c r="E4" s="1128"/>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895"/>
      <c r="E5" s="896"/>
      <c r="F5" s="76">
        <f t="shared" si="0"/>
        <v>0</v>
      </c>
      <c r="G5" s="77">
        <f t="shared" si="1"/>
        <v>0</v>
      </c>
      <c r="H5" s="144"/>
      <c r="I5" s="81"/>
      <c r="J5" s="82"/>
      <c r="K5" s="83"/>
      <c r="L5" s="83"/>
      <c r="M5" s="83"/>
      <c r="N5" s="83"/>
      <c r="O5" s="83"/>
      <c r="P5" s="83"/>
      <c r="Q5" s="83"/>
      <c r="R5" s="83"/>
      <c r="S5" s="83"/>
      <c r="T5" s="75"/>
      <c r="U5" s="75"/>
      <c r="V5" s="75"/>
      <c r="W5" s="81"/>
    </row>
    <row r="6" spans="1:25" ht="23.1" customHeight="1">
      <c r="A6" s="8"/>
      <c r="B6" s="5"/>
      <c r="C6" s="120"/>
      <c r="D6" s="895"/>
      <c r="E6" s="896"/>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895"/>
      <c r="E7" s="896"/>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895"/>
      <c r="E10" s="896"/>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ref="F11:F49" si="2">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SUM(H13:I13)</f>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3" t="s">
        <v>84</v>
      </c>
      <c r="B51" s="1081"/>
      <c r="C51" s="1081"/>
      <c r="D51" s="1082"/>
      <c r="E51" s="680">
        <f>Jan!E51</f>
        <v>0</v>
      </c>
      <c r="F51" s="1164" t="s">
        <v>85</v>
      </c>
      <c r="G51" s="1130"/>
      <c r="H51" s="1165">
        <f>I50+H50</f>
        <v>0</v>
      </c>
      <c r="I51" s="888"/>
      <c r="J51" s="1162"/>
      <c r="K51" s="1163"/>
      <c r="L51" s="1163"/>
      <c r="M51" s="682"/>
      <c r="N51" s="1129" t="str">
        <f>Jan!N51</f>
        <v>TOTAL DES DÉPENSES:</v>
      </c>
      <c r="O51" s="1130"/>
      <c r="P51" s="875">
        <f>SUM(J50:V50)</f>
        <v>0</v>
      </c>
      <c r="Q51" s="876"/>
      <c r="R51" s="774"/>
      <c r="S51" s="775"/>
      <c r="T51" s="1131" t="s">
        <v>87</v>
      </c>
      <c r="U51" s="1132"/>
      <c r="V51" s="1133">
        <f>W50</f>
        <v>0</v>
      </c>
      <c r="W51" s="113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Juin</v>
      </c>
      <c r="K53" s="1093"/>
      <c r="L53" s="686">
        <f>'POUR DEBUTER'!J6</f>
        <v>0</v>
      </c>
      <c r="M53" s="872" t="s">
        <v>89</v>
      </c>
      <c r="N53" s="873"/>
      <c r="O53" s="873"/>
      <c r="P53" s="874"/>
      <c r="Q53" s="687" t="str">
        <f>J53</f>
        <v>Juin</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Mai!J78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Juin</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160" t="s">
        <v>69</v>
      </c>
      <c r="F58" s="1161"/>
      <c r="G58" s="1161"/>
      <c r="H58" s="869">
        <f>H50</f>
        <v>0</v>
      </c>
      <c r="I58" s="869"/>
      <c r="J58" s="928">
        <f>H58+Mai!J58</f>
        <v>0</v>
      </c>
      <c r="K58" s="929"/>
      <c r="L58" s="761"/>
      <c r="M58" s="755"/>
      <c r="N58" s="751"/>
      <c r="O58" s="861"/>
      <c r="P58" s="862"/>
      <c r="Q58" s="708"/>
      <c r="R58" s="709"/>
      <c r="S58" s="861"/>
      <c r="T58" s="862"/>
    </row>
    <row r="59" spans="1:25" s="664" customFormat="1" ht="24.95" customHeight="1" thickBot="1">
      <c r="A59" s="852"/>
      <c r="B59" s="852"/>
      <c r="C59" s="852"/>
      <c r="D59" s="852"/>
      <c r="E59" s="1138" t="s">
        <v>70</v>
      </c>
      <c r="F59" s="1139"/>
      <c r="G59" s="1139"/>
      <c r="H59" s="865">
        <f>I50</f>
        <v>0</v>
      </c>
      <c r="I59" s="865"/>
      <c r="J59" s="1048">
        <f>H59+Mai!J59</f>
        <v>0</v>
      </c>
      <c r="K59" s="1049"/>
      <c r="L59" s="761"/>
      <c r="M59" s="756"/>
      <c r="N59" s="751"/>
      <c r="O59" s="861"/>
      <c r="P59" s="862"/>
      <c r="Q59" s="708"/>
      <c r="R59" s="709"/>
      <c r="S59" s="861"/>
      <c r="T59" s="862"/>
    </row>
    <row r="60" spans="1:25" s="664" customFormat="1" ht="30.75" customHeight="1" thickBot="1">
      <c r="A60" s="702"/>
      <c r="B60" s="696"/>
      <c r="C60" s="696"/>
      <c r="D60" s="696"/>
      <c r="E60" s="1169" t="s">
        <v>104</v>
      </c>
      <c r="F60" s="1170"/>
      <c r="G60" s="1171"/>
      <c r="H60" s="1156">
        <f>SUM(H58:H59)</f>
        <v>0</v>
      </c>
      <c r="I60" s="1157"/>
      <c r="J60" s="1158">
        <f>SUM(J58:J59)</f>
        <v>0</v>
      </c>
      <c r="K60" s="1159"/>
      <c r="L60" s="761"/>
      <c r="M60" s="756"/>
      <c r="N60" s="751"/>
      <c r="O60" s="861"/>
      <c r="P60" s="862"/>
      <c r="Q60" s="708"/>
      <c r="R60" s="709"/>
      <c r="S60" s="861"/>
      <c r="T60" s="862"/>
    </row>
    <row r="61" spans="1:25" s="664" customFormat="1" ht="24.95" customHeight="1" thickBot="1">
      <c r="A61" s="852"/>
      <c r="B61" s="852"/>
      <c r="C61" s="852"/>
      <c r="D61" s="852"/>
      <c r="E61" s="1166" t="s">
        <v>60</v>
      </c>
      <c r="F61" s="1167"/>
      <c r="G61" s="1168"/>
      <c r="H61" s="1090" t="str">
        <f>C2</f>
        <v>Juin</v>
      </c>
      <c r="I61" s="1091"/>
      <c r="J61" s="1058" t="s">
        <v>99</v>
      </c>
      <c r="K61" s="1059"/>
      <c r="L61" s="761"/>
      <c r="M61" s="756"/>
      <c r="N61" s="751"/>
      <c r="O61" s="861"/>
      <c r="P61" s="862"/>
      <c r="Q61" s="708"/>
      <c r="R61" s="709"/>
      <c r="S61" s="861"/>
      <c r="T61" s="862"/>
    </row>
    <row r="62" spans="1:25" s="664" customFormat="1" ht="24.95" customHeight="1">
      <c r="A62" s="702"/>
      <c r="E62" s="1160" t="str">
        <f>J3</f>
        <v>Capitation au SCFP</v>
      </c>
      <c r="F62" s="1161"/>
      <c r="G62" s="1161"/>
      <c r="H62" s="869">
        <f>J50</f>
        <v>0</v>
      </c>
      <c r="I62" s="869"/>
      <c r="J62" s="928">
        <f>H62+Mai!J62</f>
        <v>0</v>
      </c>
      <c r="K62" s="929"/>
      <c r="L62" s="761"/>
      <c r="M62" s="756"/>
      <c r="N62" s="751"/>
      <c r="O62" s="861"/>
      <c r="P62" s="862"/>
      <c r="Q62" s="708"/>
      <c r="R62" s="709"/>
      <c r="S62" s="861"/>
      <c r="T62" s="862"/>
    </row>
    <row r="63" spans="1:25" s="664" customFormat="1" ht="24.95" customHeight="1">
      <c r="A63" s="702"/>
      <c r="E63" s="1149" t="str">
        <f>K3</f>
        <v>Droits d'affiliation</v>
      </c>
      <c r="F63" s="1150"/>
      <c r="G63" s="1150"/>
      <c r="H63" s="838">
        <f>K50</f>
        <v>0</v>
      </c>
      <c r="I63" s="838"/>
      <c r="J63" s="1062">
        <f>H63+Mai!J63</f>
        <v>0</v>
      </c>
      <c r="K63" s="1063"/>
      <c r="L63" s="761"/>
      <c r="M63" s="756"/>
      <c r="N63" s="751"/>
      <c r="O63" s="861"/>
      <c r="P63" s="862"/>
      <c r="Q63" s="708"/>
      <c r="R63" s="709"/>
      <c r="S63" s="861"/>
      <c r="T63" s="862"/>
    </row>
    <row r="64" spans="1:25" s="664" customFormat="1" ht="24.95" customHeight="1">
      <c r="A64" s="702"/>
      <c r="E64" s="1149" t="str">
        <f>L3</f>
        <v>Salaires</v>
      </c>
      <c r="F64" s="1150"/>
      <c r="G64" s="1150"/>
      <c r="H64" s="838">
        <f>L50</f>
        <v>0</v>
      </c>
      <c r="I64" s="838"/>
      <c r="J64" s="1062">
        <f>H64+Mai!J64</f>
        <v>0</v>
      </c>
      <c r="K64" s="1063"/>
      <c r="L64" s="761"/>
      <c r="M64" s="756"/>
      <c r="N64" s="751"/>
      <c r="O64" s="861"/>
      <c r="P64" s="862"/>
      <c r="Q64" s="740"/>
      <c r="R64" s="709"/>
      <c r="S64" s="861"/>
      <c r="T64" s="862"/>
    </row>
    <row r="65" spans="1:20" s="664" customFormat="1" ht="24.95" customHeight="1">
      <c r="A65" s="702"/>
      <c r="E65" s="1149" t="str">
        <f>M3</f>
        <v>Dépenses de bureau</v>
      </c>
      <c r="F65" s="1150"/>
      <c r="G65" s="1150"/>
      <c r="H65" s="838">
        <f>M50</f>
        <v>0</v>
      </c>
      <c r="I65" s="838"/>
      <c r="J65" s="1062">
        <f>H65+Mai!J65</f>
        <v>0</v>
      </c>
      <c r="K65" s="1063"/>
      <c r="L65" s="761"/>
      <c r="M65" s="756"/>
      <c r="N65" s="751"/>
      <c r="O65" s="861"/>
      <c r="P65" s="862"/>
      <c r="Q65" s="740"/>
      <c r="R65" s="709"/>
      <c r="S65" s="861"/>
      <c r="T65" s="862"/>
    </row>
    <row r="66" spans="1:20" s="664" customFormat="1" ht="24.95" customHeight="1">
      <c r="A66" s="702"/>
      <c r="E66" s="1149" t="str">
        <f>N3</f>
        <v>Achats spéciaux</v>
      </c>
      <c r="F66" s="1150"/>
      <c r="G66" s="1150"/>
      <c r="H66" s="838">
        <f>N50</f>
        <v>0</v>
      </c>
      <c r="I66" s="838"/>
      <c r="J66" s="1062">
        <f>H66+Mai!J66</f>
        <v>0</v>
      </c>
      <c r="K66" s="1063"/>
      <c r="L66" s="761"/>
      <c r="M66" s="756"/>
      <c r="N66" s="751"/>
      <c r="O66" s="861"/>
      <c r="P66" s="862"/>
      <c r="Q66" s="708"/>
      <c r="R66" s="709"/>
      <c r="S66" s="861"/>
      <c r="T66" s="862"/>
    </row>
    <row r="67" spans="1:20" s="664" customFormat="1" ht="24.95" customHeight="1">
      <c r="A67" s="702"/>
      <c r="E67" s="1149" t="str">
        <f>O3</f>
        <v>Dépenses de l'exécutif</v>
      </c>
      <c r="F67" s="1150"/>
      <c r="G67" s="1150"/>
      <c r="H67" s="838">
        <f>O50</f>
        <v>0</v>
      </c>
      <c r="I67" s="838"/>
      <c r="J67" s="1062">
        <f>H67+Mai!J67</f>
        <v>0</v>
      </c>
      <c r="K67" s="1063"/>
      <c r="L67" s="761"/>
      <c r="M67" s="756"/>
      <c r="N67" s="751"/>
      <c r="O67" s="861"/>
      <c r="P67" s="862"/>
      <c r="Q67" s="708"/>
      <c r="R67" s="709"/>
      <c r="S67" s="861"/>
      <c r="T67" s="862"/>
    </row>
    <row r="68" spans="1:20" s="664" customFormat="1" ht="24.95" customHeight="1">
      <c r="A68" s="702"/>
      <c r="E68" s="1151" t="str">
        <f>P3</f>
        <v>Dépenses de négociations</v>
      </c>
      <c r="F68" s="1152"/>
      <c r="G68" s="1153"/>
      <c r="H68" s="838">
        <f>P50</f>
        <v>0</v>
      </c>
      <c r="I68" s="838"/>
      <c r="J68" s="1062">
        <f>H68+Mai!J68</f>
        <v>0</v>
      </c>
      <c r="K68" s="1063"/>
      <c r="L68" s="761"/>
      <c r="M68" s="756"/>
      <c r="N68" s="751"/>
      <c r="O68" s="861"/>
      <c r="P68" s="862"/>
      <c r="Q68" s="708"/>
      <c r="R68" s="709"/>
      <c r="S68" s="861"/>
      <c r="T68" s="862"/>
    </row>
    <row r="69" spans="1:20" s="664" customFormat="1" ht="24.95" customHeight="1">
      <c r="A69" s="702"/>
      <c r="E69" s="1149" t="str">
        <f>Q3</f>
        <v>Griefs et arbitrages</v>
      </c>
      <c r="F69" s="1150"/>
      <c r="G69" s="1150"/>
      <c r="H69" s="838">
        <f>Q50</f>
        <v>0</v>
      </c>
      <c r="I69" s="838"/>
      <c r="J69" s="1062">
        <f>H69+Mai!J69</f>
        <v>0</v>
      </c>
      <c r="K69" s="1063"/>
      <c r="L69" s="761"/>
      <c r="M69" s="756"/>
      <c r="N69" s="751"/>
      <c r="O69" s="861"/>
      <c r="P69" s="862"/>
      <c r="Q69" s="708"/>
      <c r="R69" s="709"/>
      <c r="S69" s="861"/>
      <c r="T69" s="862"/>
    </row>
    <row r="70" spans="1:20" s="664" customFormat="1" ht="24.95" customHeight="1">
      <c r="A70" s="702"/>
      <c r="E70" s="1151" t="str">
        <f>R3</f>
        <v>Dépenses des comités</v>
      </c>
      <c r="F70" s="1152"/>
      <c r="G70" s="1153"/>
      <c r="H70" s="838">
        <f>R50</f>
        <v>0</v>
      </c>
      <c r="I70" s="838"/>
      <c r="J70" s="1062">
        <f>H70+Mai!J70</f>
        <v>0</v>
      </c>
      <c r="K70" s="1063"/>
      <c r="L70" s="761"/>
      <c r="M70" s="756"/>
      <c r="N70" s="751"/>
      <c r="O70" s="861"/>
      <c r="P70" s="862"/>
      <c r="Q70" s="708"/>
      <c r="R70" s="709"/>
      <c r="S70" s="861"/>
      <c r="T70" s="862"/>
    </row>
    <row r="71" spans="1:20" s="664" customFormat="1" ht="24.95" customHeight="1">
      <c r="A71" s="702"/>
      <c r="E71" s="1151" t="str">
        <f>S3</f>
        <v>Congrès et conférences</v>
      </c>
      <c r="F71" s="1152"/>
      <c r="G71" s="1153"/>
      <c r="H71" s="838">
        <f>S50</f>
        <v>0</v>
      </c>
      <c r="I71" s="838"/>
      <c r="J71" s="1062">
        <f>H71+Mai!J71</f>
        <v>0</v>
      </c>
      <c r="K71" s="1063"/>
      <c r="L71" s="761"/>
      <c r="M71" s="756"/>
      <c r="N71" s="751"/>
      <c r="O71" s="861"/>
      <c r="P71" s="862"/>
      <c r="Q71" s="708"/>
      <c r="R71" s="709"/>
      <c r="S71" s="861"/>
      <c r="T71" s="862"/>
    </row>
    <row r="72" spans="1:20" s="664" customFormat="1" ht="24.95" customHeight="1">
      <c r="A72" s="702"/>
      <c r="E72" s="1151" t="str">
        <f>T3</f>
        <v>Formation</v>
      </c>
      <c r="F72" s="1152"/>
      <c r="G72" s="1153"/>
      <c r="H72" s="838">
        <f>T50</f>
        <v>0</v>
      </c>
      <c r="I72" s="838"/>
      <c r="J72" s="1062">
        <f>H72+Mai!J72</f>
        <v>0</v>
      </c>
      <c r="K72" s="1063"/>
      <c r="L72" s="761"/>
      <c r="M72" s="756"/>
      <c r="N72" s="751"/>
      <c r="O72" s="861"/>
      <c r="P72" s="862"/>
      <c r="Q72" s="708"/>
      <c r="R72" s="709"/>
      <c r="S72" s="861"/>
      <c r="T72" s="862"/>
    </row>
    <row r="73" spans="1:20" s="664" customFormat="1" ht="29.25" customHeight="1">
      <c r="A73" s="702"/>
      <c r="E73" s="1151" t="s">
        <v>105</v>
      </c>
      <c r="F73" s="1152"/>
      <c r="G73" s="1153"/>
      <c r="H73" s="838">
        <f>U50</f>
        <v>0</v>
      </c>
      <c r="I73" s="838"/>
      <c r="J73" s="1062">
        <f>H73+Mai!J73</f>
        <v>0</v>
      </c>
      <c r="K73" s="1063"/>
      <c r="L73" s="761"/>
      <c r="M73" s="756"/>
      <c r="N73" s="751"/>
      <c r="O73" s="861"/>
      <c r="P73" s="862"/>
      <c r="Q73" s="708"/>
      <c r="R73" s="709"/>
      <c r="S73" s="861"/>
      <c r="T73" s="862"/>
    </row>
    <row r="74" spans="1:20" s="664" customFormat="1" ht="24.75" customHeight="1" thickBot="1">
      <c r="A74" s="702"/>
      <c r="E74" s="1138" t="s">
        <v>70</v>
      </c>
      <c r="F74" s="1139"/>
      <c r="G74" s="1139"/>
      <c r="H74" s="865">
        <f>V50</f>
        <v>0</v>
      </c>
      <c r="I74" s="865"/>
      <c r="J74" s="1048">
        <f>H74+Mai!J74</f>
        <v>0</v>
      </c>
      <c r="K74" s="1049"/>
      <c r="L74" s="761"/>
      <c r="M74" s="756"/>
      <c r="N74" s="751"/>
      <c r="O74" s="861"/>
      <c r="P74" s="862"/>
      <c r="Q74" s="708"/>
      <c r="R74" s="709"/>
      <c r="S74" s="861"/>
      <c r="T74" s="862"/>
    </row>
    <row r="75" spans="1:20" s="664" customFormat="1" ht="24.75" customHeight="1" thickBot="1">
      <c r="A75" s="702"/>
      <c r="B75" s="711"/>
      <c r="C75" s="711"/>
      <c r="D75" s="711"/>
      <c r="E75" s="1143" t="s">
        <v>122</v>
      </c>
      <c r="F75" s="1144"/>
      <c r="G75" s="1145"/>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135" t="s">
        <v>106</v>
      </c>
      <c r="F76" s="1136"/>
      <c r="G76" s="1137"/>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140" t="s">
        <v>12</v>
      </c>
      <c r="F77" s="1141"/>
      <c r="G77" s="1142"/>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1146" t="s">
        <v>14</v>
      </c>
      <c r="F78" s="1147"/>
      <c r="G78" s="1147"/>
      <c r="H78" s="1147"/>
      <c r="I78" s="1148"/>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4"/>
      <c r="O87" s="1154"/>
      <c r="P87" s="1155"/>
      <c r="Q87" s="741"/>
      <c r="R87" s="747"/>
      <c r="S87" s="1172"/>
      <c r="T87" s="1621"/>
    </row>
    <row r="88" spans="1:21" s="664" customFormat="1" ht="23.25" customHeight="1" thickBot="1">
      <c r="A88" s="998"/>
      <c r="B88" s="999"/>
      <c r="C88" s="999"/>
      <c r="D88" s="999"/>
      <c r="E88" s="1000"/>
      <c r="F88" s="742"/>
      <c r="G88" s="743"/>
      <c r="H88" s="726"/>
      <c r="I88" s="984"/>
      <c r="J88" s="985"/>
      <c r="K88" s="994">
        <f t="shared" ref="K88:K93" si="7">+F88+I88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7"/>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7"/>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7"/>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7"/>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7"/>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O82:P82"/>
    <mergeCell ref="O70:P70"/>
    <mergeCell ref="O75:P75"/>
    <mergeCell ref="O81:P81"/>
    <mergeCell ref="O74:P74"/>
    <mergeCell ref="J53:K53"/>
    <mergeCell ref="J71:K71"/>
    <mergeCell ref="J66:K66"/>
    <mergeCell ref="J64:K64"/>
    <mergeCell ref="J57:K57"/>
    <mergeCell ref="S78:T78"/>
    <mergeCell ref="R56:T56"/>
    <mergeCell ref="O68:P68"/>
    <mergeCell ref="O64:P64"/>
    <mergeCell ref="O65:P65"/>
    <mergeCell ref="S57:T57"/>
    <mergeCell ref="O77:P77"/>
    <mergeCell ref="O69:P69"/>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E62:G62"/>
    <mergeCell ref="S85:T85"/>
    <mergeCell ref="S86:T86"/>
    <mergeCell ref="O60:P60"/>
    <mergeCell ref="O61:P61"/>
    <mergeCell ref="O62:P62"/>
    <mergeCell ref="J72:K72"/>
    <mergeCell ref="O71:P71"/>
    <mergeCell ref="S82:T82"/>
    <mergeCell ref="S80:T80"/>
    <mergeCell ref="J62:K62"/>
    <mergeCell ref="J69:K69"/>
    <mergeCell ref="J61:K61"/>
    <mergeCell ref="J68:K68"/>
    <mergeCell ref="A51:D51"/>
    <mergeCell ref="H59:I59"/>
    <mergeCell ref="E66:G66"/>
    <mergeCell ref="H51:I51"/>
    <mergeCell ref="H63:I63"/>
    <mergeCell ref="H65:I65"/>
    <mergeCell ref="E63:G63"/>
    <mergeCell ref="E61:G61"/>
    <mergeCell ref="E60:G60"/>
    <mergeCell ref="E53:I53"/>
    <mergeCell ref="H64:I64"/>
    <mergeCell ref="A61:D61"/>
    <mergeCell ref="H62:I62"/>
    <mergeCell ref="H69:I69"/>
    <mergeCell ref="J75:K75"/>
    <mergeCell ref="H85:H86"/>
    <mergeCell ref="H66:I66"/>
    <mergeCell ref="E70:G70"/>
    <mergeCell ref="H68:I68"/>
    <mergeCell ref="H70:I70"/>
    <mergeCell ref="E72:G72"/>
    <mergeCell ref="E73:G73"/>
    <mergeCell ref="H72:I72"/>
    <mergeCell ref="H73:I73"/>
    <mergeCell ref="H71:I71"/>
    <mergeCell ref="J63:K63"/>
    <mergeCell ref="J65:K65"/>
    <mergeCell ref="A94:E94"/>
    <mergeCell ref="I95:J95"/>
    <mergeCell ref="A92:E92"/>
    <mergeCell ref="A93:E93"/>
    <mergeCell ref="I89:J89"/>
    <mergeCell ref="A90:E90"/>
    <mergeCell ref="A91:E91"/>
    <mergeCell ref="A95:E95"/>
    <mergeCell ref="A89:E89"/>
    <mergeCell ref="D29:E29"/>
    <mergeCell ref="D9:E9"/>
    <mergeCell ref="D11:E11"/>
    <mergeCell ref="D12:E12"/>
    <mergeCell ref="K89:L89"/>
    <mergeCell ref="K88:L88"/>
    <mergeCell ref="I88:J88"/>
    <mergeCell ref="K85:L86"/>
    <mergeCell ref="I97:J97"/>
    <mergeCell ref="K97:L97"/>
    <mergeCell ref="K94:L94"/>
    <mergeCell ref="K92:L92"/>
    <mergeCell ref="I93:J93"/>
    <mergeCell ref="A97:E97"/>
    <mergeCell ref="I96:J96"/>
    <mergeCell ref="K96:L96"/>
    <mergeCell ref="E69:G69"/>
    <mergeCell ref="E71:G71"/>
    <mergeCell ref="I94:J94"/>
    <mergeCell ref="A87:E87"/>
    <mergeCell ref="A85:E86"/>
    <mergeCell ref="A96:E96"/>
    <mergeCell ref="K95:L95"/>
    <mergeCell ref="I92:J92"/>
    <mergeCell ref="D43:E43"/>
    <mergeCell ref="D19:E19"/>
    <mergeCell ref="D13:E13"/>
    <mergeCell ref="D17:E17"/>
    <mergeCell ref="A2:B2"/>
    <mergeCell ref="D4:E4"/>
    <mergeCell ref="J58:K58"/>
    <mergeCell ref="D37:E37"/>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C2:D2"/>
    <mergeCell ref="D33:E33"/>
    <mergeCell ref="H60:I60"/>
    <mergeCell ref="J60:K60"/>
    <mergeCell ref="H75:I75"/>
    <mergeCell ref="J78:K78"/>
    <mergeCell ref="J67:K67"/>
    <mergeCell ref="D15:E15"/>
    <mergeCell ref="D20:E20"/>
    <mergeCell ref="D50:E50"/>
    <mergeCell ref="E54:F54"/>
    <mergeCell ref="A58:D59"/>
    <mergeCell ref="D23:E23"/>
    <mergeCell ref="D21:E21"/>
    <mergeCell ref="E59:G59"/>
    <mergeCell ref="E58:G58"/>
    <mergeCell ref="D47:E47"/>
    <mergeCell ref="D22:E22"/>
    <mergeCell ref="E56:I56"/>
    <mergeCell ref="E57:G57"/>
    <mergeCell ref="J56:K56"/>
    <mergeCell ref="D25:E25"/>
    <mergeCell ref="D26:E26"/>
    <mergeCell ref="D27:E27"/>
    <mergeCell ref="D34:E34"/>
    <mergeCell ref="J54:K54"/>
    <mergeCell ref="J70:K70"/>
    <mergeCell ref="O78:P78"/>
    <mergeCell ref="E78:I78"/>
    <mergeCell ref="E64:G64"/>
    <mergeCell ref="E65:G65"/>
    <mergeCell ref="E68:G68"/>
    <mergeCell ref="N88:P88"/>
    <mergeCell ref="O85:P85"/>
    <mergeCell ref="K87:L87"/>
    <mergeCell ref="I87:J87"/>
    <mergeCell ref="O87:P87"/>
    <mergeCell ref="F85:F86"/>
    <mergeCell ref="G85:G86"/>
    <mergeCell ref="A88:E88"/>
    <mergeCell ref="E67:G67"/>
    <mergeCell ref="J73:K73"/>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D39:E39"/>
    <mergeCell ref="D41:E41"/>
    <mergeCell ref="D42:E42"/>
    <mergeCell ref="H67:I67"/>
    <mergeCell ref="O67:P67"/>
    <mergeCell ref="N89:P89"/>
    <mergeCell ref="H58:I58"/>
    <mergeCell ref="O80:P80"/>
    <mergeCell ref="O79:P79"/>
    <mergeCell ref="P51:Q51"/>
    <mergeCell ref="O57:P57"/>
    <mergeCell ref="N55:P55"/>
    <mergeCell ref="O73:P73"/>
    <mergeCell ref="M54:P54"/>
    <mergeCell ref="O84:P84"/>
    <mergeCell ref="O83:P83"/>
    <mergeCell ref="E81:I81"/>
    <mergeCell ref="J81:K81"/>
    <mergeCell ref="E83:I83"/>
    <mergeCell ref="A84:L84"/>
    <mergeCell ref="E74:G74"/>
    <mergeCell ref="H77:I77"/>
    <mergeCell ref="E77:G77"/>
    <mergeCell ref="W2:W3"/>
    <mergeCell ref="T51:U51"/>
    <mergeCell ref="V51:W51"/>
    <mergeCell ref="E76:G76"/>
    <mergeCell ref="H76:I76"/>
    <mergeCell ref="J76:K76"/>
    <mergeCell ref="D36:E36"/>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600-000000000000}">
      <formula1>$Y$1:$Y$3</formula1>
    </dataValidation>
  </dataValidations>
  <hyperlinks>
    <hyperlink ref="H3" location="Glossaire!A5" display="Cotisations" xr:uid="{00000000-0004-0000-0600-000000000000}"/>
    <hyperlink ref="I3" location="Glossaire!A6" display="Autres" xr:uid="{00000000-0004-0000-0600-000001000000}"/>
    <hyperlink ref="M3" location="Glossaire!A11" display="Dépenses de bureau" xr:uid="{00000000-0004-0000-0600-000002000000}"/>
    <hyperlink ref="O3" location="Glossaire!A13" display="Dépenses de l'exécutif" xr:uid="{00000000-0004-0000-0600-000003000000}"/>
    <hyperlink ref="P3" location="Glossaire!A14" display="Négociations" xr:uid="{00000000-0004-0000-0600-000004000000}"/>
    <hyperlink ref="Q3" location="Glossaire!A15" display="Griefs et arbitrages" xr:uid="{00000000-0004-0000-0600-000005000000}"/>
    <hyperlink ref="S3" location="Glossaire!A17" display="Congrès et conférences" xr:uid="{00000000-0004-0000-0600-000006000000}"/>
    <hyperlink ref="V3" location="Glossaire!A20" display="Autres" xr:uid="{00000000-0004-0000-0600-000007000000}"/>
    <hyperlink ref="J3" location="Glossaire!A8" display="Capitation du SCFP" xr:uid="{00000000-0004-0000-0600-000008000000}"/>
    <hyperlink ref="L3" location="Glossaire!A10" display="Salaires" xr:uid="{00000000-0004-0000-0600-000009000000}"/>
    <hyperlink ref="N3" location="Glossaire!A12" display="Achats spéciaux" xr:uid="{00000000-0004-0000-0600-00000A000000}"/>
    <hyperlink ref="T3" location="Glossaire!A18" display="Formation" xr:uid="{00000000-0004-0000-0600-00000B000000}"/>
    <hyperlink ref="U3" location="Glossaire!A19" display="Contributions      et dons" xr:uid="{00000000-0004-0000-0600-00000C000000}"/>
    <hyperlink ref="R3" location="Glossaire!A16" display="Autres comités" xr:uid="{00000000-0004-0000-0600-00000D000000}"/>
    <hyperlink ref="K3" location="Glossaire!A9" display="Droits d'adhésion" xr:uid="{00000000-0004-0000-0600-00000E000000}"/>
  </hyperlinks>
  <printOptions horizontalCentered="1" verticalCentered="1"/>
  <pageMargins left="0" right="0" top="0" bottom="0" header="0.118110236220472" footer="0.118110236220472"/>
  <pageSetup paperSize="5" scale="47" orientation="landscape" cellComments="asDisplayed" r:id="rId1"/>
  <headerFooter alignWithMargins="0"/>
  <rowBreaks count="1" manualBreakCount="1">
    <brk id="52" max="2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116"/>
  <sheetViews>
    <sheetView showGridLines="0" showZeros="0" zoomScale="75" zoomScaleNormal="75" zoomScaleSheetLayoutView="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129</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 t="shared" ref="F4:F4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895"/>
      <c r="E5" s="896"/>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895"/>
      <c r="E6" s="896"/>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895"/>
      <c r="E7" s="896"/>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 t="shared" si="0"/>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0"/>
        <v>0</v>
      </c>
      <c r="G33" s="77">
        <f t="shared" si="2"/>
        <v>0</v>
      </c>
      <c r="H33" s="98"/>
      <c r="I33" s="22"/>
      <c r="J33" s="82"/>
      <c r="K33" s="83"/>
      <c r="L33" s="83"/>
      <c r="M33" s="83"/>
      <c r="N33" s="83"/>
      <c r="O33" s="83"/>
      <c r="P33" s="83"/>
      <c r="Q33" s="83"/>
      <c r="R33" s="83"/>
      <c r="S33" s="83"/>
      <c r="T33" s="75"/>
      <c r="U33" s="75"/>
      <c r="V33" s="75"/>
      <c r="W33" s="81"/>
    </row>
    <row r="34" spans="1:23" ht="23.1" customHeight="1">
      <c r="A34" s="8"/>
      <c r="B34" s="5"/>
      <c r="C34" s="120"/>
      <c r="D34" s="842"/>
      <c r="E34" s="843"/>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SUM(H35:I35)</f>
        <v>0</v>
      </c>
      <c r="G35" s="77">
        <f>SUM(J35:V35)</f>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si="0"/>
        <v>0</v>
      </c>
      <c r="G36" s="77">
        <f t="shared" si="2"/>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073"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Juillet</v>
      </c>
      <c r="K53" s="1093"/>
      <c r="L53" s="686">
        <f>'POUR DEBUTER'!J6</f>
        <v>0</v>
      </c>
      <c r="M53" s="872" t="s">
        <v>89</v>
      </c>
      <c r="N53" s="873"/>
      <c r="O53" s="873"/>
      <c r="P53" s="874"/>
      <c r="Q53" s="748" t="str">
        <f>J53</f>
        <v>Juillet</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Juin!J78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Juillet</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1160" t="s">
        <v>69</v>
      </c>
      <c r="F58" s="1161"/>
      <c r="G58" s="1161"/>
      <c r="H58" s="869">
        <f>H50</f>
        <v>0</v>
      </c>
      <c r="I58" s="869"/>
      <c r="J58" s="928">
        <f>H58+Juin!J58</f>
        <v>0</v>
      </c>
      <c r="K58" s="929"/>
      <c r="L58" s="761"/>
      <c r="M58" s="755"/>
      <c r="N58" s="751"/>
      <c r="O58" s="861"/>
      <c r="P58" s="862"/>
      <c r="Q58" s="708"/>
      <c r="R58" s="709"/>
      <c r="S58" s="861"/>
      <c r="T58" s="862"/>
    </row>
    <row r="59" spans="1:25" s="664" customFormat="1" ht="24.95" customHeight="1" thickBot="1">
      <c r="A59" s="852"/>
      <c r="B59" s="852"/>
      <c r="C59" s="852"/>
      <c r="D59" s="852"/>
      <c r="E59" s="1138" t="s">
        <v>70</v>
      </c>
      <c r="F59" s="1139"/>
      <c r="G59" s="1139"/>
      <c r="H59" s="865">
        <f>I50</f>
        <v>0</v>
      </c>
      <c r="I59" s="865"/>
      <c r="J59" s="1048">
        <f>H59+Juin!J59</f>
        <v>0</v>
      </c>
      <c r="K59" s="1049"/>
      <c r="L59" s="761"/>
      <c r="M59" s="756"/>
      <c r="N59" s="751"/>
      <c r="O59" s="861"/>
      <c r="P59" s="862"/>
      <c r="Q59" s="708"/>
      <c r="R59" s="709"/>
      <c r="S59" s="861"/>
      <c r="T59" s="862"/>
    </row>
    <row r="60" spans="1:25" s="664" customFormat="1" ht="30.75" customHeight="1" thickBot="1">
      <c r="A60" s="702"/>
      <c r="B60" s="696"/>
      <c r="C60" s="696"/>
      <c r="D60" s="696"/>
      <c r="E60" s="1169" t="s">
        <v>104</v>
      </c>
      <c r="F60" s="1170"/>
      <c r="G60" s="1171"/>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1166" t="s">
        <v>60</v>
      </c>
      <c r="F61" s="1167"/>
      <c r="G61" s="1168"/>
      <c r="H61" s="1090" t="str">
        <f>C2</f>
        <v>Juillet</v>
      </c>
      <c r="I61" s="1091"/>
      <c r="J61" s="1058" t="s">
        <v>99</v>
      </c>
      <c r="K61" s="1059"/>
      <c r="L61" s="761"/>
      <c r="M61" s="756"/>
      <c r="N61" s="751"/>
      <c r="O61" s="861"/>
      <c r="P61" s="862"/>
      <c r="Q61" s="708"/>
      <c r="R61" s="709"/>
      <c r="S61" s="861"/>
      <c r="T61" s="862"/>
    </row>
    <row r="62" spans="1:25" s="664" customFormat="1" ht="24.95" customHeight="1">
      <c r="A62" s="702"/>
      <c r="E62" s="1160" t="str">
        <f>J3</f>
        <v>Capitation au SCFP</v>
      </c>
      <c r="F62" s="1161"/>
      <c r="G62" s="1161"/>
      <c r="H62" s="869">
        <f>J50</f>
        <v>0</v>
      </c>
      <c r="I62" s="869"/>
      <c r="J62" s="928">
        <f>H62+Juin!J62</f>
        <v>0</v>
      </c>
      <c r="K62" s="929"/>
      <c r="L62" s="761"/>
      <c r="M62" s="756"/>
      <c r="N62" s="751"/>
      <c r="O62" s="861"/>
      <c r="P62" s="862"/>
      <c r="Q62" s="708"/>
      <c r="R62" s="709"/>
      <c r="S62" s="861"/>
      <c r="T62" s="862"/>
    </row>
    <row r="63" spans="1:25" s="664" customFormat="1" ht="24.95" customHeight="1">
      <c r="A63" s="702"/>
      <c r="E63" s="1149" t="str">
        <f>K3</f>
        <v>Droits d'affiliation</v>
      </c>
      <c r="F63" s="1150"/>
      <c r="G63" s="1150"/>
      <c r="H63" s="838">
        <f>K50</f>
        <v>0</v>
      </c>
      <c r="I63" s="838"/>
      <c r="J63" s="1062">
        <f>H63+Juin!J63</f>
        <v>0</v>
      </c>
      <c r="K63" s="1063"/>
      <c r="L63" s="761"/>
      <c r="M63" s="756"/>
      <c r="N63" s="751"/>
      <c r="O63" s="861"/>
      <c r="P63" s="862"/>
      <c r="Q63" s="708"/>
      <c r="R63" s="709"/>
      <c r="S63" s="861"/>
      <c r="T63" s="862"/>
    </row>
    <row r="64" spans="1:25" s="664" customFormat="1" ht="24.95" customHeight="1">
      <c r="A64" s="702"/>
      <c r="E64" s="1149" t="str">
        <f>L3</f>
        <v>Salaires</v>
      </c>
      <c r="F64" s="1150"/>
      <c r="G64" s="1150"/>
      <c r="H64" s="838">
        <f>L50</f>
        <v>0</v>
      </c>
      <c r="I64" s="838"/>
      <c r="J64" s="1062">
        <f>H64+Juin!J64</f>
        <v>0</v>
      </c>
      <c r="K64" s="1063"/>
      <c r="L64" s="761"/>
      <c r="M64" s="756"/>
      <c r="N64" s="751"/>
      <c r="O64" s="861"/>
      <c r="P64" s="862"/>
      <c r="Q64" s="740"/>
      <c r="R64" s="709"/>
      <c r="S64" s="861"/>
      <c r="T64" s="862"/>
    </row>
    <row r="65" spans="1:20" s="664" customFormat="1" ht="24.95" customHeight="1">
      <c r="A65" s="702"/>
      <c r="E65" s="1149" t="str">
        <f>M3</f>
        <v>Dépenses de bureau</v>
      </c>
      <c r="F65" s="1150"/>
      <c r="G65" s="1150"/>
      <c r="H65" s="838">
        <f>M50</f>
        <v>0</v>
      </c>
      <c r="I65" s="838"/>
      <c r="J65" s="1062">
        <f>H65+Juin!J65</f>
        <v>0</v>
      </c>
      <c r="K65" s="1063"/>
      <c r="L65" s="761"/>
      <c r="M65" s="756"/>
      <c r="N65" s="751"/>
      <c r="O65" s="861"/>
      <c r="P65" s="862"/>
      <c r="Q65" s="740"/>
      <c r="R65" s="709"/>
      <c r="S65" s="861"/>
      <c r="T65" s="862"/>
    </row>
    <row r="66" spans="1:20" s="664" customFormat="1" ht="24.95" customHeight="1">
      <c r="A66" s="702"/>
      <c r="E66" s="1149" t="str">
        <f>N3</f>
        <v>Achats spéciaux</v>
      </c>
      <c r="F66" s="1150"/>
      <c r="G66" s="1150"/>
      <c r="H66" s="838">
        <f>N50</f>
        <v>0</v>
      </c>
      <c r="I66" s="838"/>
      <c r="J66" s="1062">
        <f>H66+Juin!J66</f>
        <v>0</v>
      </c>
      <c r="K66" s="1063"/>
      <c r="L66" s="761"/>
      <c r="M66" s="756"/>
      <c r="N66" s="751"/>
      <c r="O66" s="861"/>
      <c r="P66" s="862"/>
      <c r="Q66" s="708"/>
      <c r="R66" s="709"/>
      <c r="S66" s="861"/>
      <c r="T66" s="862"/>
    </row>
    <row r="67" spans="1:20" s="664" customFormat="1" ht="24.95" customHeight="1">
      <c r="A67" s="702"/>
      <c r="E67" s="1149" t="str">
        <f>O3</f>
        <v>Dépenses de l'exécutif</v>
      </c>
      <c r="F67" s="1150"/>
      <c r="G67" s="1150"/>
      <c r="H67" s="838">
        <f>O50</f>
        <v>0</v>
      </c>
      <c r="I67" s="838"/>
      <c r="J67" s="1062">
        <f>H67+Juin!J67</f>
        <v>0</v>
      </c>
      <c r="K67" s="1063"/>
      <c r="L67" s="761"/>
      <c r="M67" s="756"/>
      <c r="N67" s="751"/>
      <c r="O67" s="861"/>
      <c r="P67" s="862"/>
      <c r="Q67" s="708"/>
      <c r="R67" s="709"/>
      <c r="S67" s="861"/>
      <c r="T67" s="862"/>
    </row>
    <row r="68" spans="1:20" s="664" customFormat="1" ht="24.95" customHeight="1">
      <c r="A68" s="702"/>
      <c r="E68" s="1151" t="str">
        <f>P3</f>
        <v>Dépenses de négociations</v>
      </c>
      <c r="F68" s="1152"/>
      <c r="G68" s="1153"/>
      <c r="H68" s="838">
        <f>P50</f>
        <v>0</v>
      </c>
      <c r="I68" s="838"/>
      <c r="J68" s="1062">
        <f>H68+Juin!J68</f>
        <v>0</v>
      </c>
      <c r="K68" s="1063"/>
      <c r="L68" s="761"/>
      <c r="M68" s="756"/>
      <c r="N68" s="751"/>
      <c r="O68" s="861"/>
      <c r="P68" s="862"/>
      <c r="Q68" s="708"/>
      <c r="R68" s="709"/>
      <c r="S68" s="861"/>
      <c r="T68" s="862"/>
    </row>
    <row r="69" spans="1:20" s="664" customFormat="1" ht="24.95" customHeight="1">
      <c r="A69" s="702"/>
      <c r="E69" s="1149" t="str">
        <f>Q3</f>
        <v>Griefs et arbitrages</v>
      </c>
      <c r="F69" s="1150"/>
      <c r="G69" s="1150"/>
      <c r="H69" s="838">
        <f>Q50</f>
        <v>0</v>
      </c>
      <c r="I69" s="838"/>
      <c r="J69" s="1062">
        <f>H69+Juin!J69</f>
        <v>0</v>
      </c>
      <c r="K69" s="1063"/>
      <c r="L69" s="761"/>
      <c r="M69" s="756"/>
      <c r="N69" s="751"/>
      <c r="O69" s="861"/>
      <c r="P69" s="862"/>
      <c r="Q69" s="708"/>
      <c r="R69" s="709"/>
      <c r="S69" s="861"/>
      <c r="T69" s="862"/>
    </row>
    <row r="70" spans="1:20" s="664" customFormat="1" ht="24.95" customHeight="1">
      <c r="A70" s="702"/>
      <c r="E70" s="1151" t="str">
        <f>R3</f>
        <v>Dépenses des comités</v>
      </c>
      <c r="F70" s="1152"/>
      <c r="G70" s="1153"/>
      <c r="H70" s="838">
        <f>R50</f>
        <v>0</v>
      </c>
      <c r="I70" s="838"/>
      <c r="J70" s="1062">
        <f>H70+Juin!J70</f>
        <v>0</v>
      </c>
      <c r="K70" s="1063"/>
      <c r="L70" s="761"/>
      <c r="M70" s="756"/>
      <c r="N70" s="751"/>
      <c r="O70" s="861"/>
      <c r="P70" s="862"/>
      <c r="Q70" s="708"/>
      <c r="R70" s="709"/>
      <c r="S70" s="861"/>
      <c r="T70" s="862"/>
    </row>
    <row r="71" spans="1:20" s="664" customFormat="1" ht="24.95" customHeight="1">
      <c r="A71" s="702"/>
      <c r="E71" s="1151" t="str">
        <f>S3</f>
        <v>Congrès et conférences</v>
      </c>
      <c r="F71" s="1152"/>
      <c r="G71" s="1153"/>
      <c r="H71" s="838">
        <f>S50</f>
        <v>0</v>
      </c>
      <c r="I71" s="838"/>
      <c r="J71" s="1062">
        <f>H71+Juin!J71</f>
        <v>0</v>
      </c>
      <c r="K71" s="1063"/>
      <c r="L71" s="761"/>
      <c r="M71" s="756"/>
      <c r="N71" s="751"/>
      <c r="O71" s="861"/>
      <c r="P71" s="862"/>
      <c r="Q71" s="708"/>
      <c r="R71" s="709"/>
      <c r="S71" s="861"/>
      <c r="T71" s="862"/>
    </row>
    <row r="72" spans="1:20" s="664" customFormat="1" ht="24.95" customHeight="1">
      <c r="A72" s="702"/>
      <c r="E72" s="1151" t="str">
        <f>T3</f>
        <v>Formation</v>
      </c>
      <c r="F72" s="1152"/>
      <c r="G72" s="1153"/>
      <c r="H72" s="838">
        <f>T50</f>
        <v>0</v>
      </c>
      <c r="I72" s="838"/>
      <c r="J72" s="1062">
        <f>H72+Juin!J72</f>
        <v>0</v>
      </c>
      <c r="K72" s="1063"/>
      <c r="L72" s="761"/>
      <c r="M72" s="756"/>
      <c r="N72" s="751"/>
      <c r="O72" s="861"/>
      <c r="P72" s="862"/>
      <c r="Q72" s="708"/>
      <c r="R72" s="709"/>
      <c r="S72" s="861"/>
      <c r="T72" s="862"/>
    </row>
    <row r="73" spans="1:20" s="664" customFormat="1" ht="29.25" customHeight="1">
      <c r="A73" s="702"/>
      <c r="E73" s="1151" t="s">
        <v>105</v>
      </c>
      <c r="F73" s="1152"/>
      <c r="G73" s="1153"/>
      <c r="H73" s="838">
        <f>U50</f>
        <v>0</v>
      </c>
      <c r="I73" s="838"/>
      <c r="J73" s="1062">
        <f>H73+Juin!J73</f>
        <v>0</v>
      </c>
      <c r="K73" s="1063"/>
      <c r="L73" s="761"/>
      <c r="M73" s="756"/>
      <c r="N73" s="751"/>
      <c r="O73" s="861"/>
      <c r="P73" s="862"/>
      <c r="Q73" s="708"/>
      <c r="R73" s="709"/>
      <c r="S73" s="861"/>
      <c r="T73" s="862"/>
    </row>
    <row r="74" spans="1:20" s="664" customFormat="1" ht="24.75" customHeight="1" thickBot="1">
      <c r="A74" s="702"/>
      <c r="E74" s="1138" t="s">
        <v>70</v>
      </c>
      <c r="F74" s="1139"/>
      <c r="G74" s="1139"/>
      <c r="H74" s="865">
        <f>V50</f>
        <v>0</v>
      </c>
      <c r="I74" s="865"/>
      <c r="J74" s="1048">
        <f>H74+Juin!J74</f>
        <v>0</v>
      </c>
      <c r="K74" s="1049"/>
      <c r="L74" s="761"/>
      <c r="M74" s="756"/>
      <c r="N74" s="751"/>
      <c r="O74" s="861"/>
      <c r="P74" s="862"/>
      <c r="Q74" s="708"/>
      <c r="R74" s="709"/>
      <c r="S74" s="861"/>
      <c r="T74" s="862"/>
    </row>
    <row r="75" spans="1:20" s="664" customFormat="1" ht="24.75" customHeight="1" thickBot="1">
      <c r="A75" s="702"/>
      <c r="B75" s="711"/>
      <c r="C75" s="711"/>
      <c r="D75" s="711"/>
      <c r="E75" s="1143" t="s">
        <v>122</v>
      </c>
      <c r="F75" s="1144"/>
      <c r="G75" s="1145"/>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1135" t="s">
        <v>106</v>
      </c>
      <c r="F76" s="1136"/>
      <c r="G76" s="1137"/>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1140" t="s">
        <v>12</v>
      </c>
      <c r="F77" s="1141"/>
      <c r="G77" s="1142"/>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1146" t="s">
        <v>14</v>
      </c>
      <c r="F78" s="1147"/>
      <c r="G78" s="1147"/>
      <c r="H78" s="1147"/>
      <c r="I78" s="1148"/>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3"/>
      <c r="O87" s="986"/>
      <c r="P87" s="987"/>
      <c r="Q87" s="741"/>
      <c r="R87" s="728"/>
      <c r="S87" s="1105"/>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O78:P78"/>
    <mergeCell ref="H74:I74"/>
    <mergeCell ref="H75:I75"/>
    <mergeCell ref="E75:G75"/>
    <mergeCell ref="E77:G77"/>
    <mergeCell ref="N93:P93"/>
    <mergeCell ref="S58:T58"/>
    <mergeCell ref="S59:T59"/>
    <mergeCell ref="S60:T60"/>
    <mergeCell ref="S61:T61"/>
    <mergeCell ref="S62:T62"/>
    <mergeCell ref="S63:T63"/>
    <mergeCell ref="S70:T70"/>
    <mergeCell ref="S71:T71"/>
    <mergeCell ref="O87:P87"/>
    <mergeCell ref="S84:T84"/>
    <mergeCell ref="S85:T85"/>
    <mergeCell ref="G85:G86"/>
    <mergeCell ref="H85:H86"/>
    <mergeCell ref="I85:J86"/>
    <mergeCell ref="S87:T87"/>
    <mergeCell ref="S83:T83"/>
    <mergeCell ref="O79:P79"/>
    <mergeCell ref="N89:P89"/>
    <mergeCell ref="R88:T88"/>
    <mergeCell ref="J81:K81"/>
    <mergeCell ref="K88:L88"/>
    <mergeCell ref="N88:P88"/>
    <mergeCell ref="S86:T86"/>
    <mergeCell ref="O82:P82"/>
    <mergeCell ref="S79:T79"/>
    <mergeCell ref="K85:L86"/>
    <mergeCell ref="E81:I81"/>
    <mergeCell ref="O80:P80"/>
    <mergeCell ref="O81:P81"/>
    <mergeCell ref="E60:G60"/>
    <mergeCell ref="S65:T65"/>
    <mergeCell ref="O64:P64"/>
    <mergeCell ref="O65:P65"/>
    <mergeCell ref="S64:T64"/>
    <mergeCell ref="E61:G61"/>
    <mergeCell ref="K94:L94"/>
    <mergeCell ref="A94:E94"/>
    <mergeCell ref="K93:L93"/>
    <mergeCell ref="A93:E93"/>
    <mergeCell ref="K92:L92"/>
    <mergeCell ref="A92:E92"/>
    <mergeCell ref="I94:J94"/>
    <mergeCell ref="I93:J93"/>
    <mergeCell ref="I92:J92"/>
    <mergeCell ref="O73:P73"/>
    <mergeCell ref="J75:K75"/>
    <mergeCell ref="O72:P72"/>
    <mergeCell ref="O74:P74"/>
    <mergeCell ref="S75:T75"/>
    <mergeCell ref="O75:P75"/>
    <mergeCell ref="S72:T72"/>
    <mergeCell ref="J74:K74"/>
    <mergeCell ref="J73:K73"/>
    <mergeCell ref="H63:I63"/>
    <mergeCell ref="H62:I62"/>
    <mergeCell ref="E67:G67"/>
    <mergeCell ref="J64:K64"/>
    <mergeCell ref="H66:I66"/>
    <mergeCell ref="E65:G65"/>
    <mergeCell ref="A61:D61"/>
    <mergeCell ref="E62:G62"/>
    <mergeCell ref="H61:I61"/>
    <mergeCell ref="E63:G63"/>
    <mergeCell ref="I96:J96"/>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A2:B2"/>
    <mergeCell ref="E56:I56"/>
    <mergeCell ref="E53:I53"/>
    <mergeCell ref="H2:I2"/>
    <mergeCell ref="F51:G51"/>
    <mergeCell ref="D29:E29"/>
    <mergeCell ref="D25:E25"/>
    <mergeCell ref="D5:E5"/>
    <mergeCell ref="D50:E50"/>
    <mergeCell ref="D19:E19"/>
    <mergeCell ref="D18:E18"/>
    <mergeCell ref="D24:E24"/>
    <mergeCell ref="D28:E28"/>
    <mergeCell ref="D31:E31"/>
    <mergeCell ref="D39:E39"/>
    <mergeCell ref="D48:E48"/>
    <mergeCell ref="D44:E44"/>
    <mergeCell ref="D45:E45"/>
    <mergeCell ref="D6:E6"/>
    <mergeCell ref="D7:E7"/>
    <mergeCell ref="D8:E8"/>
    <mergeCell ref="D49:E49"/>
    <mergeCell ref="A51:D51"/>
    <mergeCell ref="D33:E33"/>
    <mergeCell ref="F2:G2"/>
    <mergeCell ref="D30:E30"/>
    <mergeCell ref="D11:E11"/>
    <mergeCell ref="D12:E12"/>
    <mergeCell ref="D14:E14"/>
    <mergeCell ref="D15:E15"/>
    <mergeCell ref="D16:E16"/>
    <mergeCell ref="D17:E17"/>
    <mergeCell ref="D13:E13"/>
    <mergeCell ref="D26:E26"/>
    <mergeCell ref="O57:P57"/>
    <mergeCell ref="D3:E3"/>
    <mergeCell ref="D32:E32"/>
    <mergeCell ref="D27:E27"/>
    <mergeCell ref="D20:E20"/>
    <mergeCell ref="D21:E21"/>
    <mergeCell ref="D22:E22"/>
    <mergeCell ref="D23:E23"/>
    <mergeCell ref="D9:E9"/>
    <mergeCell ref="D10:E10"/>
    <mergeCell ref="D4:E4"/>
    <mergeCell ref="D34:E34"/>
    <mergeCell ref="D36:E36"/>
    <mergeCell ref="D35:E35"/>
    <mergeCell ref="D38:E38"/>
    <mergeCell ref="J53:K53"/>
    <mergeCell ref="H51:I51"/>
    <mergeCell ref="H54:I54"/>
    <mergeCell ref="N55:P55"/>
    <mergeCell ref="E73:G73"/>
    <mergeCell ref="E70:G70"/>
    <mergeCell ref="H70:I70"/>
    <mergeCell ref="E71:G71"/>
    <mergeCell ref="H67:I67"/>
    <mergeCell ref="J56:K56"/>
    <mergeCell ref="E57:G57"/>
    <mergeCell ref="H73:I73"/>
    <mergeCell ref="H69:I69"/>
    <mergeCell ref="O71:P71"/>
    <mergeCell ref="O70:P70"/>
    <mergeCell ref="J69:K69"/>
    <mergeCell ref="J70:K70"/>
    <mergeCell ref="E59:G59"/>
    <mergeCell ref="J61:K61"/>
    <mergeCell ref="J63:K63"/>
    <mergeCell ref="O63:P63"/>
    <mergeCell ref="J71:K71"/>
    <mergeCell ref="J59:K59"/>
    <mergeCell ref="O58:P58"/>
    <mergeCell ref="O83:P83"/>
    <mergeCell ref="J60:K60"/>
    <mergeCell ref="H65:I65"/>
    <mergeCell ref="H59:I59"/>
    <mergeCell ref="O59:P59"/>
    <mergeCell ref="P51:Q51"/>
    <mergeCell ref="O86:P86"/>
    <mergeCell ref="O77:P77"/>
    <mergeCell ref="O61:P61"/>
    <mergeCell ref="O85:P85"/>
    <mergeCell ref="O84:P84"/>
    <mergeCell ref="O69:P69"/>
    <mergeCell ref="O66:P66"/>
    <mergeCell ref="J65:K65"/>
    <mergeCell ref="H71:I71"/>
    <mergeCell ref="H72:I72"/>
    <mergeCell ref="J58:K58"/>
    <mergeCell ref="O60:P60"/>
    <mergeCell ref="O62:P62"/>
    <mergeCell ref="H68:I68"/>
    <mergeCell ref="O67:P67"/>
    <mergeCell ref="O68:P68"/>
    <mergeCell ref="H58:I58"/>
    <mergeCell ref="H57:I57"/>
    <mergeCell ref="K91:L91"/>
    <mergeCell ref="D37:E37"/>
    <mergeCell ref="Q93:Q94"/>
    <mergeCell ref="A87:E87"/>
    <mergeCell ref="I87:J87"/>
    <mergeCell ref="K87:L87"/>
    <mergeCell ref="A88:E88"/>
    <mergeCell ref="I88:J88"/>
    <mergeCell ref="A90:E90"/>
    <mergeCell ref="A91:E91"/>
    <mergeCell ref="A89:E89"/>
    <mergeCell ref="I89:J89"/>
    <mergeCell ref="K89:L89"/>
    <mergeCell ref="N90:Q92"/>
    <mergeCell ref="I90:J90"/>
    <mergeCell ref="K90:L90"/>
    <mergeCell ref="I91:J91"/>
    <mergeCell ref="A57:D57"/>
    <mergeCell ref="E68:G68"/>
    <mergeCell ref="J68:K68"/>
    <mergeCell ref="J67:K67"/>
    <mergeCell ref="H60:I60"/>
    <mergeCell ref="J62:K62"/>
    <mergeCell ref="J66:K66"/>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700-000000000000}">
      <formula1>$Y$1:$Y$3</formula1>
    </dataValidation>
  </dataValidations>
  <hyperlinks>
    <hyperlink ref="H3" location="Glossaire!A5" display="Cotisations" xr:uid="{00000000-0004-0000-0700-000000000000}"/>
    <hyperlink ref="I3" location="Glossaire!A6" display="Autres" xr:uid="{00000000-0004-0000-0700-000001000000}"/>
    <hyperlink ref="M3" location="Glossaire!A11" display="Dépenses de bureau" xr:uid="{00000000-0004-0000-0700-000002000000}"/>
    <hyperlink ref="O3" location="Glossaire!A13" display="Dépenses de l'exécutif" xr:uid="{00000000-0004-0000-0700-000003000000}"/>
    <hyperlink ref="P3" location="Glossaire!A14" display="Négociations" xr:uid="{00000000-0004-0000-0700-000004000000}"/>
    <hyperlink ref="Q3" location="Glossaire!A15" display="Griefs et arbitrages" xr:uid="{00000000-0004-0000-0700-000005000000}"/>
    <hyperlink ref="S3" location="Glossaire!A17" display="Congrès et conférences" xr:uid="{00000000-0004-0000-0700-000006000000}"/>
    <hyperlink ref="V3" location="Glossaire!A20" display="Autres" xr:uid="{00000000-0004-0000-0700-000007000000}"/>
    <hyperlink ref="J3" location="Glossaire!A8" display="Capitation du SCFP" xr:uid="{00000000-0004-0000-0700-000008000000}"/>
    <hyperlink ref="L3" location="Glossaire!A10" display="Salaires" xr:uid="{00000000-0004-0000-0700-000009000000}"/>
    <hyperlink ref="N3" location="Glossaire!A12" display="Achats spéciaux" xr:uid="{00000000-0004-0000-0700-00000A000000}"/>
    <hyperlink ref="T3" location="Glossaire!A18" display="Formation" xr:uid="{00000000-0004-0000-0700-00000B000000}"/>
    <hyperlink ref="U3" location="Glossaire!A19" display="Contributions      et dons" xr:uid="{00000000-0004-0000-0700-00000C000000}"/>
    <hyperlink ref="R3" location="Glossaire!A16" display="Autres comités" xr:uid="{00000000-0004-0000-0700-00000D000000}"/>
    <hyperlink ref="K3" location="Glossaire!A9" display="Droits d'adhésion" xr:uid="{00000000-0004-0000-07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Y116"/>
  <sheetViews>
    <sheetView showGridLines="0" showZeros="0" zoomScale="75" zoomScaleNormal="75" workbookViewId="0">
      <pane ySplit="3" topLeftCell="A4" activePane="bottomLeft" state="frozen"/>
      <selection pane="bottomLeft" activeCell="W15" sqref="W15"/>
      <selection activeCell="W15" sqref="W15"/>
    </sheetView>
  </sheetViews>
  <sheetFormatPr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26" t="s">
        <v>54</v>
      </c>
      <c r="G1" s="1027"/>
      <c r="H1" s="1028" t="s">
        <v>55</v>
      </c>
      <c r="I1" s="1029"/>
      <c r="J1" s="1029"/>
      <c r="K1" s="1029"/>
      <c r="L1" s="1029"/>
      <c r="M1" s="1029"/>
      <c r="N1" s="1029"/>
      <c r="O1" s="1029"/>
      <c r="P1" s="1029"/>
      <c r="Q1" s="1029"/>
      <c r="R1" s="1029"/>
      <c r="S1" s="1029"/>
      <c r="T1" s="1029"/>
      <c r="U1" s="1029"/>
      <c r="V1" s="1029"/>
      <c r="W1" s="768"/>
    </row>
    <row r="2" spans="1:25" s="664" customFormat="1" ht="30" customHeight="1" thickTop="1" thickBot="1">
      <c r="A2" s="901" t="s">
        <v>56</v>
      </c>
      <c r="B2" s="902"/>
      <c r="C2" s="1030" t="s">
        <v>130</v>
      </c>
      <c r="D2" s="1031"/>
      <c r="E2" s="663">
        <f>'POUR DEBUTER'!J6</f>
        <v>0</v>
      </c>
      <c r="F2" s="1066" t="s">
        <v>58</v>
      </c>
      <c r="G2" s="882"/>
      <c r="H2" s="870" t="s">
        <v>59</v>
      </c>
      <c r="I2" s="871"/>
      <c r="J2" s="883" t="s">
        <v>60</v>
      </c>
      <c r="K2" s="884"/>
      <c r="L2" s="884"/>
      <c r="M2" s="884"/>
      <c r="N2" s="884"/>
      <c r="O2" s="884"/>
      <c r="P2" s="884"/>
      <c r="Q2" s="884"/>
      <c r="R2" s="884"/>
      <c r="S2" s="884"/>
      <c r="T2" s="884"/>
      <c r="U2" s="884"/>
      <c r="V2" s="884"/>
      <c r="W2" s="825" t="s">
        <v>61</v>
      </c>
      <c r="Y2" s="665" t="s">
        <v>62</v>
      </c>
    </row>
    <row r="3" spans="1:25" s="671" customFormat="1" ht="48" customHeight="1" thickBot="1">
      <c r="A3" s="666" t="s">
        <v>63</v>
      </c>
      <c r="B3" s="667" t="s">
        <v>64</v>
      </c>
      <c r="C3" s="668" t="s">
        <v>65</v>
      </c>
      <c r="D3" s="911" t="s">
        <v>66</v>
      </c>
      <c r="E3" s="912"/>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27"/>
      <c r="E4" s="1128"/>
      <c r="F4" s="76">
        <f t="shared" ref="F4:F49" si="0">SUM(H4:I4)</f>
        <v>0</v>
      </c>
      <c r="G4" s="77">
        <f t="shared" ref="G4:G19" si="1">SUM(J4:V4)</f>
        <v>0</v>
      </c>
      <c r="H4" s="144"/>
      <c r="I4" s="78"/>
      <c r="J4" s="79"/>
      <c r="K4" s="80"/>
      <c r="L4" s="80"/>
      <c r="M4" s="80"/>
      <c r="N4" s="80"/>
      <c r="O4" s="80"/>
      <c r="P4" s="80"/>
      <c r="Q4" s="80"/>
      <c r="R4" s="80"/>
      <c r="S4" s="80"/>
      <c r="T4" s="74"/>
      <c r="U4" s="74"/>
      <c r="V4" s="74"/>
      <c r="W4" s="78"/>
    </row>
    <row r="5" spans="1:25" ht="23.1" customHeight="1">
      <c r="A5" s="8"/>
      <c r="B5" s="5"/>
      <c r="C5" s="120"/>
      <c r="D5" s="895"/>
      <c r="E5" s="896"/>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895"/>
      <c r="E6" s="896"/>
      <c r="F6" s="76">
        <f>SUM(H6:I6)</f>
        <v>0</v>
      </c>
      <c r="G6" s="77">
        <f t="shared" si="1"/>
        <v>0</v>
      </c>
      <c r="H6" s="98"/>
      <c r="I6" s="81"/>
      <c r="J6" s="82"/>
      <c r="K6" s="83"/>
      <c r="L6" s="83"/>
      <c r="M6" s="83"/>
      <c r="N6" s="83"/>
      <c r="O6" s="83"/>
      <c r="P6" s="83"/>
      <c r="Q6" s="83"/>
      <c r="R6" s="83"/>
      <c r="S6" s="83"/>
      <c r="T6" s="75"/>
      <c r="U6" s="75"/>
      <c r="V6" s="75"/>
      <c r="W6" s="81"/>
    </row>
    <row r="7" spans="1:25" ht="23.1" customHeight="1">
      <c r="A7" s="8"/>
      <c r="B7" s="5"/>
      <c r="C7" s="120"/>
      <c r="D7" s="895"/>
      <c r="E7" s="896"/>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895"/>
      <c r="E8" s="896"/>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895"/>
      <c r="E9" s="896"/>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895"/>
      <c r="E10" s="896"/>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895"/>
      <c r="E11" s="896"/>
      <c r="F11" s="76">
        <f>SUM(H11:I11)</f>
        <v>0</v>
      </c>
      <c r="G11" s="77">
        <f t="shared" si="1"/>
        <v>0</v>
      </c>
      <c r="H11" s="102"/>
      <c r="I11" s="81"/>
      <c r="J11" s="82"/>
      <c r="K11" s="83"/>
      <c r="L11" s="83"/>
      <c r="M11" s="83"/>
      <c r="N11" s="83"/>
      <c r="O11" s="83"/>
      <c r="P11" s="83"/>
      <c r="Q11" s="83"/>
      <c r="R11" s="83"/>
      <c r="S11" s="83"/>
      <c r="T11" s="75"/>
      <c r="U11" s="75"/>
      <c r="V11" s="75"/>
      <c r="W11" s="81"/>
    </row>
    <row r="12" spans="1:25" ht="23.1" customHeight="1">
      <c r="A12" s="8"/>
      <c r="B12" s="5"/>
      <c r="C12" s="120"/>
      <c r="D12" s="895"/>
      <c r="E12" s="896"/>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895"/>
      <c r="E13" s="896"/>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895"/>
      <c r="E14" s="896"/>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895"/>
      <c r="E15" s="896"/>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895"/>
      <c r="E16" s="896"/>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895"/>
      <c r="E17" s="896"/>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893"/>
      <c r="E18" s="894"/>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897"/>
      <c r="E19" s="898"/>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897"/>
      <c r="E20" s="898"/>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897"/>
      <c r="E21" s="898"/>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897"/>
      <c r="E22" s="898"/>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897"/>
      <c r="E23" s="898"/>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0"/>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0"/>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89" t="s">
        <v>83</v>
      </c>
      <c r="E50" s="890"/>
      <c r="F50" s="676">
        <f>SUM(F4:F49)</f>
        <v>0</v>
      </c>
      <c r="G50" s="676">
        <f>SUM(G4:G49)</f>
        <v>0</v>
      </c>
      <c r="H50" s="676">
        <f>SUM(H4:H49)</f>
        <v>0</v>
      </c>
      <c r="I50" s="676">
        <f t="shared" ref="I50:W50" si="5">SUM(I4:I49)</f>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3" t="s">
        <v>84</v>
      </c>
      <c r="B51" s="1081"/>
      <c r="C51" s="1081"/>
      <c r="D51" s="1082"/>
      <c r="E51" s="680">
        <f>Jan!E51</f>
        <v>0</v>
      </c>
      <c r="F51" s="1176" t="s">
        <v>85</v>
      </c>
      <c r="G51" s="1074"/>
      <c r="H51" s="1071">
        <f>I50+H50</f>
        <v>0</v>
      </c>
      <c r="I51" s="1072"/>
      <c r="J51" s="1088"/>
      <c r="K51" s="1089"/>
      <c r="L51" s="1089"/>
      <c r="M51" s="681"/>
      <c r="N51" s="1096" t="str">
        <f>Jan!N51</f>
        <v>TOTAL DES DÉPENSES:</v>
      </c>
      <c r="O51" s="1074"/>
      <c r="P51" s="1052">
        <f>SUM(J50:V50)</f>
        <v>0</v>
      </c>
      <c r="Q51" s="1053"/>
      <c r="R51" s="772"/>
      <c r="S51" s="773"/>
      <c r="T51" s="1032" t="s">
        <v>87</v>
      </c>
      <c r="U51" s="1033"/>
      <c r="V51" s="1034">
        <f>W50</f>
        <v>0</v>
      </c>
      <c r="W51" s="1035"/>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72" t="s">
        <v>88</v>
      </c>
      <c r="F53" s="873"/>
      <c r="G53" s="873"/>
      <c r="H53" s="909"/>
      <c r="I53" s="910"/>
      <c r="J53" s="1092" t="str">
        <f>C2</f>
        <v>Août</v>
      </c>
      <c r="K53" s="1093"/>
      <c r="L53" s="686">
        <f>'POUR DEBUTER'!J6</f>
        <v>0</v>
      </c>
      <c r="M53" s="872" t="s">
        <v>89</v>
      </c>
      <c r="N53" s="873"/>
      <c r="O53" s="873"/>
      <c r="P53" s="874"/>
      <c r="Q53" s="687" t="str">
        <f>J53</f>
        <v>Août</v>
      </c>
      <c r="R53" s="671"/>
    </row>
    <row r="54" spans="1:25" s="664" customFormat="1" ht="46.5" customHeight="1" thickBot="1">
      <c r="A54" s="702"/>
      <c r="B54" s="696"/>
      <c r="C54" s="690"/>
      <c r="D54" s="696"/>
      <c r="E54" s="858" t="s">
        <v>90</v>
      </c>
      <c r="F54" s="859"/>
      <c r="G54" s="691"/>
      <c r="H54" s="877" t="s">
        <v>91</v>
      </c>
      <c r="I54" s="878"/>
      <c r="J54" s="1069"/>
      <c r="K54" s="1070"/>
      <c r="L54" s="761"/>
      <c r="M54" s="855" t="s">
        <v>92</v>
      </c>
      <c r="N54" s="1094"/>
      <c r="O54" s="1094"/>
      <c r="P54" s="1095"/>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03" t="s">
        <v>95</v>
      </c>
      <c r="F56" s="904"/>
      <c r="G56" s="904"/>
      <c r="H56" s="904"/>
      <c r="I56" s="905"/>
      <c r="J56" s="879">
        <f>Juillet!J78</f>
        <v>0</v>
      </c>
      <c r="K56" s="880"/>
      <c r="L56" s="760"/>
      <c r="M56" s="703" t="s">
        <v>96</v>
      </c>
      <c r="N56" s="849" t="s">
        <v>97</v>
      </c>
      <c r="O56" s="850"/>
      <c r="P56" s="851"/>
      <c r="Q56" s="704"/>
      <c r="R56" s="919" t="s">
        <v>98</v>
      </c>
      <c r="S56" s="920"/>
      <c r="T56" s="921"/>
    </row>
    <row r="57" spans="1:25" s="664" customFormat="1" ht="53.25" customHeight="1" thickBot="1">
      <c r="A57" s="852"/>
      <c r="B57" s="852"/>
      <c r="C57" s="852"/>
      <c r="D57" s="852"/>
      <c r="E57" s="839" t="s">
        <v>59</v>
      </c>
      <c r="F57" s="840"/>
      <c r="G57" s="841"/>
      <c r="H57" s="839" t="str">
        <f>C2</f>
        <v>Août</v>
      </c>
      <c r="I57" s="841"/>
      <c r="J57" s="926" t="s">
        <v>99</v>
      </c>
      <c r="K57" s="927"/>
      <c r="L57" s="761"/>
      <c r="M57" s="705" t="s">
        <v>100</v>
      </c>
      <c r="N57" s="706" t="s">
        <v>101</v>
      </c>
      <c r="O57" s="923" t="s">
        <v>102</v>
      </c>
      <c r="P57" s="1618"/>
      <c r="Q57" s="705" t="s">
        <v>100</v>
      </c>
      <c r="R57" s="707" t="s">
        <v>103</v>
      </c>
      <c r="S57" s="922" t="s">
        <v>102</v>
      </c>
      <c r="T57" s="1619"/>
    </row>
    <row r="58" spans="1:25" s="664" customFormat="1" ht="24.95" customHeight="1">
      <c r="A58" s="852"/>
      <c r="B58" s="852"/>
      <c r="C58" s="852"/>
      <c r="D58" s="852"/>
      <c r="E58" s="867" t="s">
        <v>69</v>
      </c>
      <c r="F58" s="868"/>
      <c r="G58" s="868"/>
      <c r="H58" s="869">
        <f>H50</f>
        <v>0</v>
      </c>
      <c r="I58" s="869"/>
      <c r="J58" s="928">
        <f>H58+Juillet!J58</f>
        <v>0</v>
      </c>
      <c r="K58" s="929"/>
      <c r="L58" s="761"/>
      <c r="M58" s="755"/>
      <c r="N58" s="751"/>
      <c r="O58" s="861"/>
      <c r="P58" s="862"/>
      <c r="Q58" s="708"/>
      <c r="R58" s="709"/>
      <c r="S58" s="861"/>
      <c r="T58" s="862"/>
    </row>
    <row r="59" spans="1:25" s="664" customFormat="1" ht="24.95" customHeight="1" thickBot="1">
      <c r="A59" s="852"/>
      <c r="B59" s="852"/>
      <c r="C59" s="852"/>
      <c r="D59" s="852"/>
      <c r="E59" s="863" t="s">
        <v>70</v>
      </c>
      <c r="F59" s="864"/>
      <c r="G59" s="864"/>
      <c r="H59" s="865">
        <f>I50</f>
        <v>0</v>
      </c>
      <c r="I59" s="865"/>
      <c r="J59" s="1048">
        <f>H59+Juillet!J59</f>
        <v>0</v>
      </c>
      <c r="K59" s="1049"/>
      <c r="L59" s="761"/>
      <c r="M59" s="756"/>
      <c r="N59" s="751"/>
      <c r="O59" s="861"/>
      <c r="P59" s="862"/>
      <c r="Q59" s="708"/>
      <c r="R59" s="709"/>
      <c r="S59" s="861"/>
      <c r="T59" s="862"/>
    </row>
    <row r="60" spans="1:25" s="664" customFormat="1" ht="30.75" customHeight="1" thickBot="1">
      <c r="A60" s="702"/>
      <c r="B60" s="696"/>
      <c r="C60" s="696"/>
      <c r="D60" s="696"/>
      <c r="E60" s="906" t="s">
        <v>104</v>
      </c>
      <c r="F60" s="907"/>
      <c r="G60" s="908"/>
      <c r="H60" s="930">
        <f>SUM(H58:H59)</f>
        <v>0</v>
      </c>
      <c r="I60" s="931"/>
      <c r="J60" s="932">
        <f>SUM(J58:J59)</f>
        <v>0</v>
      </c>
      <c r="K60" s="933"/>
      <c r="L60" s="761"/>
      <c r="M60" s="756"/>
      <c r="N60" s="751"/>
      <c r="O60" s="861"/>
      <c r="P60" s="862"/>
      <c r="Q60" s="708"/>
      <c r="R60" s="709"/>
      <c r="S60" s="861"/>
      <c r="T60" s="862"/>
    </row>
    <row r="61" spans="1:25" s="664" customFormat="1" ht="24.95" customHeight="1" thickBot="1">
      <c r="A61" s="852"/>
      <c r="B61" s="852"/>
      <c r="C61" s="852"/>
      <c r="D61" s="852"/>
      <c r="E61" s="839" t="s">
        <v>60</v>
      </c>
      <c r="F61" s="840"/>
      <c r="G61" s="841"/>
      <c r="H61" s="1090" t="str">
        <f>C2</f>
        <v>Août</v>
      </c>
      <c r="I61" s="1091"/>
      <c r="J61" s="1058" t="s">
        <v>99</v>
      </c>
      <c r="K61" s="1059"/>
      <c r="L61" s="761"/>
      <c r="M61" s="756"/>
      <c r="N61" s="751"/>
      <c r="O61" s="861"/>
      <c r="P61" s="862"/>
      <c r="Q61" s="708"/>
      <c r="R61" s="709"/>
      <c r="S61" s="861"/>
      <c r="T61" s="862"/>
    </row>
    <row r="62" spans="1:25" s="664" customFormat="1" ht="24.95" customHeight="1">
      <c r="A62" s="702"/>
      <c r="E62" s="867" t="str">
        <f>J3</f>
        <v>Capitation au SCFP</v>
      </c>
      <c r="F62" s="868"/>
      <c r="G62" s="868"/>
      <c r="H62" s="869">
        <f>J50</f>
        <v>0</v>
      </c>
      <c r="I62" s="869"/>
      <c r="J62" s="928">
        <f>H62+Juillet!J62</f>
        <v>0</v>
      </c>
      <c r="K62" s="929"/>
      <c r="L62" s="761"/>
      <c r="M62" s="756"/>
      <c r="N62" s="751"/>
      <c r="O62" s="861"/>
      <c r="P62" s="862"/>
      <c r="Q62" s="708"/>
      <c r="R62" s="709"/>
      <c r="S62" s="861"/>
      <c r="T62" s="862"/>
    </row>
    <row r="63" spans="1:25" s="664" customFormat="1" ht="24.95" customHeight="1">
      <c r="A63" s="702"/>
      <c r="E63" s="836" t="str">
        <f>K3</f>
        <v>Droits d'affiliation</v>
      </c>
      <c r="F63" s="837"/>
      <c r="G63" s="837"/>
      <c r="H63" s="838">
        <f>K50</f>
        <v>0</v>
      </c>
      <c r="I63" s="838"/>
      <c r="J63" s="1062">
        <f>H63+Juillet!J63</f>
        <v>0</v>
      </c>
      <c r="K63" s="1063"/>
      <c r="L63" s="761"/>
      <c r="M63" s="756"/>
      <c r="N63" s="751"/>
      <c r="O63" s="861"/>
      <c r="P63" s="862"/>
      <c r="Q63" s="708"/>
      <c r="R63" s="709"/>
      <c r="S63" s="861"/>
      <c r="T63" s="862"/>
    </row>
    <row r="64" spans="1:25" s="664" customFormat="1" ht="24.95" customHeight="1">
      <c r="A64" s="702"/>
      <c r="E64" s="836" t="str">
        <f>L3</f>
        <v>Salaires</v>
      </c>
      <c r="F64" s="837"/>
      <c r="G64" s="837"/>
      <c r="H64" s="838">
        <f>L50</f>
        <v>0</v>
      </c>
      <c r="I64" s="838"/>
      <c r="J64" s="1062">
        <f>H64+Juillet!J64</f>
        <v>0</v>
      </c>
      <c r="K64" s="1063"/>
      <c r="L64" s="761"/>
      <c r="M64" s="756"/>
      <c r="N64" s="751"/>
      <c r="O64" s="861"/>
      <c r="P64" s="862"/>
      <c r="Q64" s="740"/>
      <c r="R64" s="709"/>
      <c r="S64" s="861"/>
      <c r="T64" s="862"/>
    </row>
    <row r="65" spans="1:20" s="664" customFormat="1" ht="24.95" customHeight="1">
      <c r="A65" s="702"/>
      <c r="E65" s="836" t="str">
        <f>M3</f>
        <v>Dépenses de bureau</v>
      </c>
      <c r="F65" s="837"/>
      <c r="G65" s="837"/>
      <c r="H65" s="838">
        <f>M50</f>
        <v>0</v>
      </c>
      <c r="I65" s="838"/>
      <c r="J65" s="1062">
        <f>H65+Juillet!J65</f>
        <v>0</v>
      </c>
      <c r="K65" s="1063"/>
      <c r="L65" s="761"/>
      <c r="M65" s="756"/>
      <c r="N65" s="751"/>
      <c r="O65" s="861"/>
      <c r="P65" s="862"/>
      <c r="Q65" s="740"/>
      <c r="R65" s="709"/>
      <c r="S65" s="861"/>
      <c r="T65" s="862"/>
    </row>
    <row r="66" spans="1:20" s="664" customFormat="1" ht="24.95" customHeight="1">
      <c r="A66" s="702"/>
      <c r="E66" s="836" t="str">
        <f>N3</f>
        <v>Achats spéciaux</v>
      </c>
      <c r="F66" s="837"/>
      <c r="G66" s="837"/>
      <c r="H66" s="838">
        <f>N50</f>
        <v>0</v>
      </c>
      <c r="I66" s="838"/>
      <c r="J66" s="1062">
        <f>H66+Juillet!J66</f>
        <v>0</v>
      </c>
      <c r="K66" s="1063"/>
      <c r="L66" s="761"/>
      <c r="M66" s="756"/>
      <c r="N66" s="751"/>
      <c r="O66" s="861"/>
      <c r="P66" s="862"/>
      <c r="Q66" s="708"/>
      <c r="R66" s="709"/>
      <c r="S66" s="861"/>
      <c r="T66" s="862"/>
    </row>
    <row r="67" spans="1:20" s="664" customFormat="1" ht="24.95" customHeight="1">
      <c r="A67" s="702"/>
      <c r="E67" s="836" t="str">
        <f>O3</f>
        <v>Dépenses de l'exécutif</v>
      </c>
      <c r="F67" s="837"/>
      <c r="G67" s="837"/>
      <c r="H67" s="838">
        <f>O50</f>
        <v>0</v>
      </c>
      <c r="I67" s="838"/>
      <c r="J67" s="1062">
        <f>H67+Juillet!J67</f>
        <v>0</v>
      </c>
      <c r="K67" s="1063"/>
      <c r="L67" s="761"/>
      <c r="M67" s="756"/>
      <c r="N67" s="751"/>
      <c r="O67" s="861"/>
      <c r="P67" s="862"/>
      <c r="Q67" s="708"/>
      <c r="R67" s="709"/>
      <c r="S67" s="861"/>
      <c r="T67" s="862"/>
    </row>
    <row r="68" spans="1:20" s="664" customFormat="1" ht="24.95" customHeight="1">
      <c r="A68" s="702"/>
      <c r="E68" s="1173" t="str">
        <f>P3</f>
        <v>Dépenses de négociations</v>
      </c>
      <c r="F68" s="1174"/>
      <c r="G68" s="1175"/>
      <c r="H68" s="838">
        <f>P50</f>
        <v>0</v>
      </c>
      <c r="I68" s="838"/>
      <c r="J68" s="1062">
        <f>H68+Juillet!J68</f>
        <v>0</v>
      </c>
      <c r="K68" s="1063"/>
      <c r="L68" s="761"/>
      <c r="M68" s="756"/>
      <c r="N68" s="751"/>
      <c r="O68" s="861"/>
      <c r="P68" s="862"/>
      <c r="Q68" s="708"/>
      <c r="R68" s="709"/>
      <c r="S68" s="861"/>
      <c r="T68" s="862"/>
    </row>
    <row r="69" spans="1:20" s="664" customFormat="1" ht="24.95" customHeight="1">
      <c r="A69" s="702"/>
      <c r="E69" s="836" t="str">
        <f>Q3</f>
        <v>Griefs et arbitrages</v>
      </c>
      <c r="F69" s="837"/>
      <c r="G69" s="837"/>
      <c r="H69" s="838">
        <f>Q50</f>
        <v>0</v>
      </c>
      <c r="I69" s="838"/>
      <c r="J69" s="1062">
        <f>H69+Juillet!J69</f>
        <v>0</v>
      </c>
      <c r="K69" s="1063"/>
      <c r="L69" s="761"/>
      <c r="M69" s="756"/>
      <c r="N69" s="751"/>
      <c r="O69" s="861"/>
      <c r="P69" s="862"/>
      <c r="Q69" s="708"/>
      <c r="R69" s="709"/>
      <c r="S69" s="861"/>
      <c r="T69" s="862"/>
    </row>
    <row r="70" spans="1:20" s="664" customFormat="1" ht="24.95" customHeight="1">
      <c r="A70" s="702"/>
      <c r="E70" s="1173" t="str">
        <f>R3</f>
        <v>Dépenses des comités</v>
      </c>
      <c r="F70" s="1174"/>
      <c r="G70" s="1175"/>
      <c r="H70" s="838">
        <f>R50</f>
        <v>0</v>
      </c>
      <c r="I70" s="838"/>
      <c r="J70" s="1062">
        <f>H70+Juillet!J70</f>
        <v>0</v>
      </c>
      <c r="K70" s="1063"/>
      <c r="L70" s="761"/>
      <c r="M70" s="756"/>
      <c r="N70" s="751"/>
      <c r="O70" s="861"/>
      <c r="P70" s="862"/>
      <c r="Q70" s="708"/>
      <c r="R70" s="709"/>
      <c r="S70" s="861"/>
      <c r="T70" s="862"/>
    </row>
    <row r="71" spans="1:20" s="664" customFormat="1" ht="24.95" customHeight="1">
      <c r="A71" s="702"/>
      <c r="E71" s="1173" t="str">
        <f>S3</f>
        <v>Congrès et conférences</v>
      </c>
      <c r="F71" s="1174"/>
      <c r="G71" s="1175"/>
      <c r="H71" s="838">
        <f>S50</f>
        <v>0</v>
      </c>
      <c r="I71" s="838"/>
      <c r="J71" s="1062">
        <f>H71+Juillet!J71</f>
        <v>0</v>
      </c>
      <c r="K71" s="1063"/>
      <c r="L71" s="761"/>
      <c r="M71" s="756"/>
      <c r="N71" s="751"/>
      <c r="O71" s="861"/>
      <c r="P71" s="862"/>
      <c r="Q71" s="708"/>
      <c r="R71" s="709"/>
      <c r="S71" s="861"/>
      <c r="T71" s="862"/>
    </row>
    <row r="72" spans="1:20" s="664" customFormat="1" ht="24.95" customHeight="1">
      <c r="A72" s="702"/>
      <c r="E72" s="1173" t="str">
        <f>T3</f>
        <v>Formation</v>
      </c>
      <c r="F72" s="1174"/>
      <c r="G72" s="1175"/>
      <c r="H72" s="838">
        <f>T50</f>
        <v>0</v>
      </c>
      <c r="I72" s="838"/>
      <c r="J72" s="1062">
        <f>H72+Juillet!J72</f>
        <v>0</v>
      </c>
      <c r="K72" s="1063"/>
      <c r="L72" s="761"/>
      <c r="M72" s="756"/>
      <c r="N72" s="751"/>
      <c r="O72" s="861"/>
      <c r="P72" s="862"/>
      <c r="Q72" s="708"/>
      <c r="R72" s="709"/>
      <c r="S72" s="861"/>
      <c r="T72" s="862"/>
    </row>
    <row r="73" spans="1:20" s="664" customFormat="1" ht="29.25" customHeight="1">
      <c r="A73" s="702"/>
      <c r="E73" s="1173" t="s">
        <v>105</v>
      </c>
      <c r="F73" s="1174"/>
      <c r="G73" s="1175"/>
      <c r="H73" s="838">
        <f>U50</f>
        <v>0</v>
      </c>
      <c r="I73" s="838"/>
      <c r="J73" s="1062">
        <f>H73+Juillet!J73</f>
        <v>0</v>
      </c>
      <c r="K73" s="1063"/>
      <c r="L73" s="761"/>
      <c r="M73" s="756"/>
      <c r="N73" s="751"/>
      <c r="O73" s="861"/>
      <c r="P73" s="862"/>
      <c r="Q73" s="708"/>
      <c r="R73" s="709"/>
      <c r="S73" s="861"/>
      <c r="T73" s="862"/>
    </row>
    <row r="74" spans="1:20" s="664" customFormat="1" ht="24.75" customHeight="1" thickBot="1">
      <c r="A74" s="702"/>
      <c r="E74" s="863" t="s">
        <v>70</v>
      </c>
      <c r="F74" s="864"/>
      <c r="G74" s="864"/>
      <c r="H74" s="865">
        <f>V50</f>
        <v>0</v>
      </c>
      <c r="I74" s="865"/>
      <c r="J74" s="1048">
        <f>H74+Juillet!J74</f>
        <v>0</v>
      </c>
      <c r="K74" s="1049"/>
      <c r="L74" s="761"/>
      <c r="M74" s="756"/>
      <c r="N74" s="751"/>
      <c r="O74" s="861"/>
      <c r="P74" s="862"/>
      <c r="Q74" s="708"/>
      <c r="R74" s="709"/>
      <c r="S74" s="861"/>
      <c r="T74" s="862"/>
    </row>
    <row r="75" spans="1:20" s="664" customFormat="1" ht="24.75" customHeight="1" thickBot="1">
      <c r="A75" s="702"/>
      <c r="B75" s="711"/>
      <c r="C75" s="711"/>
      <c r="D75" s="711"/>
      <c r="E75" s="958" t="s">
        <v>122</v>
      </c>
      <c r="F75" s="959"/>
      <c r="G75" s="960"/>
      <c r="H75" s="956">
        <f>SUM(H62:H74)</f>
        <v>0</v>
      </c>
      <c r="I75" s="957"/>
      <c r="J75" s="956">
        <f>SUM(J62:J74)</f>
        <v>0</v>
      </c>
      <c r="K75" s="957"/>
      <c r="L75" s="729"/>
      <c r="M75" s="756"/>
      <c r="N75" s="751"/>
      <c r="O75" s="861"/>
      <c r="P75" s="862"/>
      <c r="Q75" s="708"/>
      <c r="R75" s="709"/>
      <c r="S75" s="861"/>
      <c r="T75" s="86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2" t="s">
        <v>12</v>
      </c>
      <c r="F77" s="973"/>
      <c r="G77" s="974"/>
      <c r="H77" s="944">
        <f>H60-H75</f>
        <v>0</v>
      </c>
      <c r="I77" s="945"/>
      <c r="J77" s="954"/>
      <c r="K77" s="955"/>
      <c r="L77" s="729"/>
      <c r="M77" s="756"/>
      <c r="N77" s="751"/>
      <c r="O77" s="861"/>
      <c r="P77" s="862"/>
      <c r="Q77" s="708"/>
      <c r="R77" s="709"/>
      <c r="S77" s="861"/>
      <c r="T77" s="862"/>
    </row>
    <row r="78" spans="1:20" s="664" customFormat="1" ht="24.75" customHeight="1" thickBot="1">
      <c r="A78" s="702"/>
      <c r="B78" s="711"/>
      <c r="C78" s="711"/>
      <c r="D78" s="711"/>
      <c r="E78" s="965" t="s">
        <v>14</v>
      </c>
      <c r="F78" s="966"/>
      <c r="G78" s="966"/>
      <c r="H78" s="966"/>
      <c r="I78" s="967"/>
      <c r="J78" s="1101">
        <f>J56+H77-H76</f>
        <v>0</v>
      </c>
      <c r="K78" s="1102"/>
      <c r="L78" s="729"/>
      <c r="M78" s="757"/>
      <c r="N78" s="752"/>
      <c r="O78" s="941"/>
      <c r="P78" s="942"/>
      <c r="Q78" s="712"/>
      <c r="R78" s="713"/>
      <c r="S78" s="1104"/>
      <c r="T78" s="1620"/>
    </row>
    <row r="79" spans="1:20" s="664" customFormat="1" ht="24.75" customHeight="1" thickBot="1">
      <c r="A79" s="714"/>
      <c r="B79" s="715"/>
      <c r="C79" s="715"/>
      <c r="D79" s="715"/>
      <c r="E79" s="716"/>
      <c r="F79" s="716"/>
      <c r="G79" s="716"/>
      <c r="H79" s="716"/>
      <c r="I79" s="716"/>
      <c r="J79" s="716"/>
      <c r="K79" s="716"/>
      <c r="L79" s="729"/>
      <c r="M79" s="757"/>
      <c r="N79" s="752"/>
      <c r="O79" s="938"/>
      <c r="P79" s="939"/>
      <c r="Q79" s="712"/>
      <c r="R79" s="713"/>
      <c r="S79" s="1103"/>
      <c r="T79" s="1620"/>
    </row>
    <row r="80" spans="1:20" s="664" customFormat="1" ht="30" customHeight="1">
      <c r="A80" s="702"/>
      <c r="C80" s="711"/>
      <c r="E80" s="717"/>
      <c r="F80" s="718"/>
      <c r="G80" s="718"/>
      <c r="H80" s="718"/>
      <c r="I80" s="718"/>
      <c r="J80" s="718"/>
      <c r="K80" s="719"/>
      <c r="L80" s="729"/>
      <c r="M80" s="757"/>
      <c r="N80" s="752"/>
      <c r="O80" s="938"/>
      <c r="P80" s="939"/>
      <c r="Q80" s="712"/>
      <c r="R80" s="713"/>
      <c r="S80" s="1103"/>
      <c r="T80" s="1620"/>
    </row>
    <row r="81" spans="1:21" s="664" customFormat="1" ht="30" customHeight="1">
      <c r="A81" s="702"/>
      <c r="E81" s="1006" t="s">
        <v>20</v>
      </c>
      <c r="F81" s="1007"/>
      <c r="G81" s="1007"/>
      <c r="H81" s="1007"/>
      <c r="I81" s="1007"/>
      <c r="J81" s="961"/>
      <c r="K81" s="962"/>
      <c r="L81" s="729"/>
      <c r="M81" s="757"/>
      <c r="N81" s="752"/>
      <c r="O81" s="938"/>
      <c r="P81" s="939"/>
      <c r="Q81" s="712"/>
      <c r="R81" s="713"/>
      <c r="S81" s="1103"/>
      <c r="T81" s="1620"/>
    </row>
    <row r="82" spans="1:21" s="664" customFormat="1" ht="24.75" customHeight="1">
      <c r="A82" s="702"/>
      <c r="E82" s="720"/>
      <c r="K82" s="721"/>
      <c r="L82" s="729"/>
      <c r="M82" s="757"/>
      <c r="N82" s="752"/>
      <c r="O82" s="938"/>
      <c r="P82" s="939"/>
      <c r="Q82" s="712"/>
      <c r="R82" s="713"/>
      <c r="S82" s="1103"/>
      <c r="T82" s="1620"/>
    </row>
    <row r="83" spans="1:21" s="664" customFormat="1" ht="24.75" customHeight="1" thickBot="1">
      <c r="A83" s="702"/>
      <c r="E83" s="963" t="s">
        <v>23</v>
      </c>
      <c r="F83" s="964"/>
      <c r="G83" s="964"/>
      <c r="H83" s="964"/>
      <c r="I83" s="964"/>
      <c r="J83" s="722"/>
      <c r="K83" s="723"/>
      <c r="L83" s="762"/>
      <c r="M83" s="757"/>
      <c r="N83" s="752"/>
      <c r="O83" s="938"/>
      <c r="P83" s="939"/>
      <c r="Q83" s="712"/>
      <c r="R83" s="713"/>
      <c r="S83" s="1103"/>
      <c r="T83" s="1620"/>
    </row>
    <row r="84" spans="1:21" s="664" customFormat="1" ht="24.75" customHeight="1">
      <c r="A84" s="1004" t="s">
        <v>107</v>
      </c>
      <c r="B84" s="1005"/>
      <c r="C84" s="1005"/>
      <c r="D84" s="1005"/>
      <c r="E84" s="1005"/>
      <c r="F84" s="1005"/>
      <c r="G84" s="1005"/>
      <c r="H84" s="1005"/>
      <c r="I84" s="1005"/>
      <c r="J84" s="1005"/>
      <c r="K84" s="1005"/>
      <c r="L84" s="1005"/>
      <c r="M84" s="757"/>
      <c r="N84" s="752"/>
      <c r="O84" s="938"/>
      <c r="P84" s="939"/>
      <c r="Q84" s="712"/>
      <c r="R84" s="713"/>
      <c r="S84" s="1103"/>
      <c r="T84" s="1620"/>
    </row>
    <row r="85" spans="1:21" s="664" customFormat="1" ht="24.75" customHeight="1">
      <c r="A85" s="968" t="s">
        <v>108</v>
      </c>
      <c r="B85" s="947"/>
      <c r="C85" s="947"/>
      <c r="D85" s="947"/>
      <c r="E85" s="952"/>
      <c r="F85" s="950" t="s">
        <v>109</v>
      </c>
      <c r="G85" s="950" t="s">
        <v>110</v>
      </c>
      <c r="H85" s="950" t="s">
        <v>111</v>
      </c>
      <c r="I85" s="946" t="s">
        <v>112</v>
      </c>
      <c r="J85" s="952"/>
      <c r="K85" s="946" t="s">
        <v>113</v>
      </c>
      <c r="L85" s="947"/>
      <c r="M85" s="757"/>
      <c r="N85" s="752"/>
      <c r="O85" s="938"/>
      <c r="P85" s="939"/>
      <c r="Q85" s="712"/>
      <c r="R85" s="713"/>
      <c r="S85" s="1103"/>
      <c r="T85" s="1620"/>
    </row>
    <row r="86" spans="1:21" s="664" customFormat="1" ht="24.75" customHeight="1" thickBot="1">
      <c r="A86" s="969"/>
      <c r="B86" s="949"/>
      <c r="C86" s="949"/>
      <c r="D86" s="949"/>
      <c r="E86" s="953"/>
      <c r="F86" s="951"/>
      <c r="G86" s="951"/>
      <c r="H86" s="951"/>
      <c r="I86" s="948"/>
      <c r="J86" s="953"/>
      <c r="K86" s="948"/>
      <c r="L86" s="949"/>
      <c r="M86" s="757"/>
      <c r="N86" s="752"/>
      <c r="O86" s="938"/>
      <c r="P86" s="939"/>
      <c r="Q86" s="712"/>
      <c r="R86" s="713"/>
      <c r="S86" s="1103"/>
      <c r="T86" s="1620"/>
    </row>
    <row r="87" spans="1:21" s="664" customFormat="1" ht="23.25" customHeight="1" thickBot="1">
      <c r="A87" s="1001"/>
      <c r="B87" s="1002"/>
      <c r="C87" s="1002"/>
      <c r="D87" s="1002"/>
      <c r="E87" s="1003"/>
      <c r="F87" s="724"/>
      <c r="G87" s="725"/>
      <c r="H87" s="726"/>
      <c r="I87" s="988"/>
      <c r="J87" s="989"/>
      <c r="K87" s="992">
        <f>+F87+I87</f>
        <v>0</v>
      </c>
      <c r="L87" s="993"/>
      <c r="M87" s="758"/>
      <c r="N87" s="754"/>
      <c r="O87" s="1154"/>
      <c r="P87" s="1155"/>
      <c r="Q87" s="741"/>
      <c r="R87" s="747"/>
      <c r="S87" s="1172"/>
      <c r="T87" s="1621"/>
    </row>
    <row r="88" spans="1:21" s="664" customFormat="1" ht="23.25" customHeight="1" thickBot="1">
      <c r="A88" s="998"/>
      <c r="B88" s="999"/>
      <c r="C88" s="999"/>
      <c r="D88" s="999"/>
      <c r="E88" s="1000"/>
      <c r="F88" s="742"/>
      <c r="G88" s="743"/>
      <c r="H88" s="726"/>
      <c r="I88" s="984"/>
      <c r="J88" s="985"/>
      <c r="K88" s="994">
        <f t="shared" ref="K88:K93" si="6">+F88+I88</f>
        <v>0</v>
      </c>
      <c r="L88" s="995"/>
      <c r="M88" s="729"/>
      <c r="N88" s="978" t="s">
        <v>114</v>
      </c>
      <c r="O88" s="979"/>
      <c r="P88" s="980"/>
      <c r="Q88" s="730">
        <f>SUM(O58:P87)+U88</f>
        <v>0</v>
      </c>
      <c r="R88" s="934" t="s">
        <v>115</v>
      </c>
      <c r="S88" s="935"/>
      <c r="T88" s="936"/>
      <c r="U88" s="731">
        <f>SUM(S58:T87)</f>
        <v>0</v>
      </c>
    </row>
    <row r="89" spans="1:21" s="664" customFormat="1" ht="23.25" customHeight="1" thickBot="1">
      <c r="A89" s="998"/>
      <c r="B89" s="999"/>
      <c r="C89" s="999"/>
      <c r="D89" s="999"/>
      <c r="E89" s="1000"/>
      <c r="F89" s="742"/>
      <c r="G89" s="743"/>
      <c r="H89" s="726"/>
      <c r="I89" s="990"/>
      <c r="J89" s="991"/>
      <c r="K89" s="994">
        <f t="shared" si="6"/>
        <v>0</v>
      </c>
      <c r="L89" s="995"/>
      <c r="M89" s="732"/>
      <c r="N89" s="981" t="s">
        <v>116</v>
      </c>
      <c r="O89" s="982"/>
      <c r="P89" s="983"/>
      <c r="Q89" s="746">
        <f>Q54+Q55-Q88</f>
        <v>0</v>
      </c>
    </row>
    <row r="90" spans="1:21" s="664" customFormat="1" ht="23.25" customHeight="1">
      <c r="A90" s="998"/>
      <c r="B90" s="999"/>
      <c r="C90" s="999"/>
      <c r="D90" s="999"/>
      <c r="E90" s="1000"/>
      <c r="F90" s="742"/>
      <c r="G90" s="744"/>
      <c r="H90" s="726"/>
      <c r="I90" s="984"/>
      <c r="J90" s="985"/>
      <c r="K90" s="996">
        <f t="shared" si="6"/>
        <v>0</v>
      </c>
      <c r="L90" s="997"/>
      <c r="M90" s="734"/>
      <c r="N90" s="911" t="s">
        <v>117</v>
      </c>
      <c r="O90" s="1013"/>
      <c r="P90" s="1013"/>
      <c r="Q90" s="912"/>
    </row>
    <row r="91" spans="1:21" s="664" customFormat="1" ht="23.25" customHeight="1">
      <c r="A91" s="998"/>
      <c r="B91" s="999"/>
      <c r="C91" s="999"/>
      <c r="D91" s="999"/>
      <c r="E91" s="1000"/>
      <c r="F91" s="742"/>
      <c r="G91" s="744"/>
      <c r="H91" s="726"/>
      <c r="I91" s="984"/>
      <c r="J91" s="985"/>
      <c r="K91" s="996">
        <f t="shared" si="6"/>
        <v>0</v>
      </c>
      <c r="L91" s="997"/>
      <c r="M91" s="734"/>
      <c r="N91" s="1014"/>
      <c r="O91" s="1015"/>
      <c r="P91" s="1015"/>
      <c r="Q91" s="1016"/>
    </row>
    <row r="92" spans="1:21" s="664" customFormat="1" ht="23.25" customHeight="1" thickBot="1">
      <c r="A92" s="998"/>
      <c r="B92" s="999"/>
      <c r="C92" s="999"/>
      <c r="D92" s="999"/>
      <c r="E92" s="1000"/>
      <c r="F92" s="742"/>
      <c r="G92" s="744"/>
      <c r="H92" s="726"/>
      <c r="I92" s="984"/>
      <c r="J92" s="985"/>
      <c r="K92" s="996">
        <f t="shared" si="6"/>
        <v>0</v>
      </c>
      <c r="L92" s="997"/>
      <c r="M92" s="735"/>
      <c r="N92" s="1017"/>
      <c r="O92" s="1018"/>
      <c r="P92" s="1018"/>
      <c r="Q92" s="1019"/>
    </row>
    <row r="93" spans="1:21" s="664" customFormat="1" ht="23.25" customHeight="1">
      <c r="A93" s="998"/>
      <c r="B93" s="999"/>
      <c r="C93" s="999"/>
      <c r="D93" s="999"/>
      <c r="E93" s="1000"/>
      <c r="F93" s="742"/>
      <c r="G93" s="744"/>
      <c r="H93" s="726"/>
      <c r="I93" s="984"/>
      <c r="J93" s="985"/>
      <c r="K93" s="994">
        <f t="shared" si="6"/>
        <v>0</v>
      </c>
      <c r="L93" s="995"/>
      <c r="M93" s="745"/>
      <c r="N93" s="1039" t="s">
        <v>118</v>
      </c>
      <c r="O93" s="1040"/>
      <c r="P93" s="1041"/>
      <c r="Q93" s="1008">
        <f>J78-Q89</f>
        <v>0</v>
      </c>
    </row>
    <row r="94" spans="1:21" s="664" customFormat="1" ht="23.25" customHeight="1" thickBot="1">
      <c r="A94" s="1010" t="s">
        <v>119</v>
      </c>
      <c r="B94" s="1011"/>
      <c r="C94" s="1011"/>
      <c r="D94" s="1011"/>
      <c r="E94" s="1012"/>
      <c r="F94" s="736">
        <f>SUM(F87:F93)</f>
        <v>0</v>
      </c>
      <c r="G94" s="737"/>
      <c r="H94" s="738"/>
      <c r="I94" s="975">
        <f>SUM(I87:J93)</f>
        <v>0</v>
      </c>
      <c r="J94" s="977"/>
      <c r="K94" s="1098">
        <f>SUM(K87:L93)</f>
        <v>0</v>
      </c>
      <c r="L94" s="1099"/>
      <c r="M94" s="729"/>
      <c r="N94" s="1106" t="s">
        <v>120</v>
      </c>
      <c r="O94" s="1107"/>
      <c r="P94" s="1108"/>
      <c r="Q94" s="1009"/>
    </row>
    <row r="95" spans="1:21" ht="18">
      <c r="A95" s="1097"/>
      <c r="B95" s="1097"/>
      <c r="C95" s="1097"/>
      <c r="D95" s="1097"/>
      <c r="E95" s="1097"/>
      <c r="F95" s="69"/>
      <c r="G95" s="70"/>
      <c r="H95" s="69"/>
      <c r="I95" s="1622"/>
      <c r="J95" s="1622"/>
      <c r="K95" s="1622"/>
      <c r="L95" s="1622"/>
    </row>
    <row r="96" spans="1:21" ht="18">
      <c r="A96" s="1097"/>
      <c r="B96" s="1097"/>
      <c r="C96" s="1097"/>
      <c r="D96" s="1097"/>
      <c r="E96" s="1097"/>
      <c r="F96" s="69"/>
      <c r="G96" s="70"/>
      <c r="H96" s="69"/>
      <c r="I96" s="1622"/>
      <c r="J96" s="1622"/>
      <c r="K96" s="1622"/>
      <c r="L96" s="1622"/>
    </row>
    <row r="97" spans="1:15" ht="18">
      <c r="A97" s="1097"/>
      <c r="B97" s="1097"/>
      <c r="C97" s="1097"/>
      <c r="D97" s="1097"/>
      <c r="E97" s="1097"/>
      <c r="F97" s="69"/>
      <c r="G97" s="70"/>
      <c r="H97" s="69"/>
      <c r="I97" s="1622"/>
      <c r="J97" s="1622"/>
      <c r="K97" s="1622"/>
      <c r="L97" s="1622"/>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password="D5B1"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O82:P82"/>
    <mergeCell ref="O70:P70"/>
    <mergeCell ref="O75:P75"/>
    <mergeCell ref="O81:P81"/>
    <mergeCell ref="O74:P74"/>
    <mergeCell ref="J53:K53"/>
    <mergeCell ref="J71:K71"/>
    <mergeCell ref="J66:K66"/>
    <mergeCell ref="J64:K64"/>
    <mergeCell ref="J57:K57"/>
    <mergeCell ref="S78:T78"/>
    <mergeCell ref="R56:T56"/>
    <mergeCell ref="O68:P68"/>
    <mergeCell ref="O64:P64"/>
    <mergeCell ref="O65:P65"/>
    <mergeCell ref="S57:T57"/>
    <mergeCell ref="O77:P77"/>
    <mergeCell ref="O69:P69"/>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E62:G62"/>
    <mergeCell ref="S85:T85"/>
    <mergeCell ref="S86:T86"/>
    <mergeCell ref="O60:P60"/>
    <mergeCell ref="O61:P61"/>
    <mergeCell ref="O62:P62"/>
    <mergeCell ref="J72:K72"/>
    <mergeCell ref="O71:P71"/>
    <mergeCell ref="S82:T82"/>
    <mergeCell ref="S80:T80"/>
    <mergeCell ref="J62:K62"/>
    <mergeCell ref="J69:K69"/>
    <mergeCell ref="J61:K61"/>
    <mergeCell ref="J68:K68"/>
    <mergeCell ref="A51:D51"/>
    <mergeCell ref="H59:I59"/>
    <mergeCell ref="E66:G66"/>
    <mergeCell ref="H51:I51"/>
    <mergeCell ref="H63:I63"/>
    <mergeCell ref="H65:I65"/>
    <mergeCell ref="E63:G63"/>
    <mergeCell ref="E61:G61"/>
    <mergeCell ref="E60:G60"/>
    <mergeCell ref="E53:I53"/>
    <mergeCell ref="H64:I64"/>
    <mergeCell ref="A61:D61"/>
    <mergeCell ref="H62:I62"/>
    <mergeCell ref="H69:I69"/>
    <mergeCell ref="J75:K75"/>
    <mergeCell ref="H85:H86"/>
    <mergeCell ref="H66:I66"/>
    <mergeCell ref="E70:G70"/>
    <mergeCell ref="H68:I68"/>
    <mergeCell ref="H70:I70"/>
    <mergeCell ref="E72:G72"/>
    <mergeCell ref="E73:G73"/>
    <mergeCell ref="H72:I72"/>
    <mergeCell ref="H73:I73"/>
    <mergeCell ref="H71:I71"/>
    <mergeCell ref="J63:K63"/>
    <mergeCell ref="J65:K65"/>
    <mergeCell ref="A94:E94"/>
    <mergeCell ref="I95:J95"/>
    <mergeCell ref="A92:E92"/>
    <mergeCell ref="A93:E93"/>
    <mergeCell ref="I89:J89"/>
    <mergeCell ref="A90:E90"/>
    <mergeCell ref="A91:E91"/>
    <mergeCell ref="A95:E95"/>
    <mergeCell ref="A89:E89"/>
    <mergeCell ref="D29:E29"/>
    <mergeCell ref="D9:E9"/>
    <mergeCell ref="D11:E11"/>
    <mergeCell ref="D12:E12"/>
    <mergeCell ref="K89:L89"/>
    <mergeCell ref="K88:L88"/>
    <mergeCell ref="I88:J88"/>
    <mergeCell ref="K85:L86"/>
    <mergeCell ref="I97:J97"/>
    <mergeCell ref="K97:L97"/>
    <mergeCell ref="K94:L94"/>
    <mergeCell ref="K92:L92"/>
    <mergeCell ref="I93:J93"/>
    <mergeCell ref="A97:E97"/>
    <mergeCell ref="I96:J96"/>
    <mergeCell ref="K96:L96"/>
    <mergeCell ref="E69:G69"/>
    <mergeCell ref="E71:G71"/>
    <mergeCell ref="I94:J94"/>
    <mergeCell ref="A87:E87"/>
    <mergeCell ref="A85:E86"/>
    <mergeCell ref="A96:E96"/>
    <mergeCell ref="K95:L95"/>
    <mergeCell ref="I92:J92"/>
    <mergeCell ref="D43:E43"/>
    <mergeCell ref="D19:E19"/>
    <mergeCell ref="D13:E13"/>
    <mergeCell ref="D17:E17"/>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C2:D2"/>
    <mergeCell ref="D33:E33"/>
    <mergeCell ref="H60:I60"/>
    <mergeCell ref="J60:K60"/>
    <mergeCell ref="H75:I75"/>
    <mergeCell ref="J78:K78"/>
    <mergeCell ref="J67:K67"/>
    <mergeCell ref="D15:E15"/>
    <mergeCell ref="D20:E20"/>
    <mergeCell ref="D50:E50"/>
    <mergeCell ref="E54:F54"/>
    <mergeCell ref="A58:D59"/>
    <mergeCell ref="D23:E23"/>
    <mergeCell ref="D21:E21"/>
    <mergeCell ref="E59:G59"/>
    <mergeCell ref="E58:G58"/>
    <mergeCell ref="D47:E47"/>
    <mergeCell ref="D22:E22"/>
    <mergeCell ref="E56:I56"/>
    <mergeCell ref="E57:G57"/>
    <mergeCell ref="J56:K56"/>
    <mergeCell ref="D25:E25"/>
    <mergeCell ref="D26:E26"/>
    <mergeCell ref="D27:E27"/>
    <mergeCell ref="D34:E34"/>
    <mergeCell ref="J54:K54"/>
    <mergeCell ref="J70:K70"/>
    <mergeCell ref="O78:P78"/>
    <mergeCell ref="E78:I78"/>
    <mergeCell ref="E64:G64"/>
    <mergeCell ref="E65:G65"/>
    <mergeCell ref="E68:G68"/>
    <mergeCell ref="N88:P88"/>
    <mergeCell ref="O85:P85"/>
    <mergeCell ref="K87:L87"/>
    <mergeCell ref="I87:J87"/>
    <mergeCell ref="O87:P87"/>
    <mergeCell ref="F85:F86"/>
    <mergeCell ref="G85:G86"/>
    <mergeCell ref="A88:E88"/>
    <mergeCell ref="E67:G67"/>
    <mergeCell ref="J73:K73"/>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D39:E39"/>
    <mergeCell ref="D41:E41"/>
    <mergeCell ref="D42:E42"/>
    <mergeCell ref="H67:I67"/>
    <mergeCell ref="O67:P67"/>
    <mergeCell ref="N89:P89"/>
    <mergeCell ref="H58:I58"/>
    <mergeCell ref="O80:P80"/>
    <mergeCell ref="O79:P79"/>
    <mergeCell ref="P51:Q51"/>
    <mergeCell ref="O57:P57"/>
    <mergeCell ref="N55:P55"/>
    <mergeCell ref="O73:P73"/>
    <mergeCell ref="M54:P54"/>
    <mergeCell ref="O84:P84"/>
    <mergeCell ref="O83:P83"/>
    <mergeCell ref="E81:I81"/>
    <mergeCell ref="J81:K81"/>
    <mergeCell ref="E83:I83"/>
    <mergeCell ref="A84:L84"/>
    <mergeCell ref="E74:G74"/>
    <mergeCell ref="H77:I77"/>
    <mergeCell ref="E77:G77"/>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800-000000000000}">
      <formula1>$Y$1:$Y$3</formula1>
    </dataValidation>
  </dataValidations>
  <hyperlinks>
    <hyperlink ref="H3" location="Glossaire!A5" display="Cotisations" xr:uid="{00000000-0004-0000-0800-000000000000}"/>
    <hyperlink ref="I3" location="Glossaire!A6" display="Autres" xr:uid="{00000000-0004-0000-0800-000001000000}"/>
    <hyperlink ref="M3" location="Glossaire!A11" display="Dépenses de bureau" xr:uid="{00000000-0004-0000-0800-000002000000}"/>
    <hyperlink ref="O3" location="Glossaire!A13" display="Dépenses de l'exécutif" xr:uid="{00000000-0004-0000-0800-000003000000}"/>
    <hyperlink ref="P3" location="Glossaire!A14" display="Négociations" xr:uid="{00000000-0004-0000-0800-000004000000}"/>
    <hyperlink ref="Q3" location="Glossaire!A15" display="Griefs et arbitrages" xr:uid="{00000000-0004-0000-0800-000005000000}"/>
    <hyperlink ref="S3" location="Glossaire!A17" display="Congrès et conférences" xr:uid="{00000000-0004-0000-0800-000006000000}"/>
    <hyperlink ref="V3" location="Glossaire!A20" display="Autres" xr:uid="{00000000-0004-0000-0800-000007000000}"/>
    <hyperlink ref="J3" location="Glossaire!A8" display="Capitation du SCFP" xr:uid="{00000000-0004-0000-0800-000008000000}"/>
    <hyperlink ref="L3" location="Glossaire!A10" display="Salaires" xr:uid="{00000000-0004-0000-0800-000009000000}"/>
    <hyperlink ref="N3" location="Glossaire!A12" display="Achats spéciaux" xr:uid="{00000000-0004-0000-0800-00000A000000}"/>
    <hyperlink ref="T3" location="Glossaire!A18" display="Formation" xr:uid="{00000000-0004-0000-0800-00000B000000}"/>
    <hyperlink ref="U3" location="Glossaire!A19" display="Contributions      et dons" xr:uid="{00000000-0004-0000-0800-00000C000000}"/>
    <hyperlink ref="R3" location="Glossaire!A16" display="Autres comités" xr:uid="{00000000-0004-0000-0800-00000D000000}"/>
    <hyperlink ref="K3" location="Glossaire!A9" display="Droits d'adhésion" xr:uid="{00000000-0004-0000-08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2515B1AA7411C4F878F2981FB1A0965" ma:contentTypeVersion="12" ma:contentTypeDescription="Create a new document." ma:contentTypeScope="" ma:versionID="aafd04198c5fc868c02a403d16ae29d5">
  <xsd:schema xmlns:xsd="http://www.w3.org/2001/XMLSchema" xmlns:xs="http://www.w3.org/2001/XMLSchema" xmlns:p="http://schemas.microsoft.com/office/2006/metadata/properties" xmlns:ns2="7d5bc5b2-0058-4b76-bde9-bee98226fff6" xmlns:ns3="d29f365a-c05d-4bf1-be76-3fa3b4f2bebd" targetNamespace="http://schemas.microsoft.com/office/2006/metadata/properties" ma:root="true" ma:fieldsID="7386ecfe7e4885990ec0e175ed395e8d" ns2:_="" ns3:_="">
    <xsd:import namespace="7d5bc5b2-0058-4b76-bde9-bee98226fff6"/>
    <xsd:import namespace="d29f365a-c05d-4bf1-be76-3fa3b4f2beb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OCR"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5bc5b2-0058-4b76-bde9-bee98226fff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29f365a-c05d-4bf1-be76-3fa3b4f2beb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291998-A5B6-401E-97D5-387D400CC5EC}"/>
</file>

<file path=customXml/itemProps2.xml><?xml version="1.0" encoding="utf-8"?>
<ds:datastoreItem xmlns:ds="http://schemas.openxmlformats.org/officeDocument/2006/customXml" ds:itemID="{3A58FD62-1C15-4664-A535-BCC2B949554B}"/>
</file>

<file path=customXml/itemProps3.xml><?xml version="1.0" encoding="utf-8"?>
<ds:datastoreItem xmlns:ds="http://schemas.openxmlformats.org/officeDocument/2006/customXml" ds:itemID="{6C3D1A0F-6465-4EF0-B6AB-07C982A927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CUPE Ledger</dc:title>
  <dc:subject/>
  <dc:creator>G Deline</dc:creator>
  <cp:keywords/>
  <dc:description/>
  <cp:lastModifiedBy>Linda Marcoux</cp:lastModifiedBy>
  <cp:revision/>
  <dcterms:created xsi:type="dcterms:W3CDTF">2003-10-06T15:06:38Z</dcterms:created>
  <dcterms:modified xsi:type="dcterms:W3CDTF">2022-01-06T21:10:31Z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Linda Marcoux</vt:lpwstr>
  </property>
  <property fmtid="{D5CDD505-2E9C-101B-9397-08002B2CF9AE}" pid="3" name="Order">
    <vt:lpwstr>7900300.00000000</vt:lpwstr>
  </property>
  <property fmtid="{D5CDD505-2E9C-101B-9397-08002B2CF9AE}" pid="4" name="display_urn:schemas-microsoft-com:office:office#Author">
    <vt:lpwstr>Linda Marcoux</vt:lpwstr>
  </property>
</Properties>
</file>